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badi\Jurnal\Economica Walisongo\PLS\"/>
    </mc:Choice>
  </mc:AlternateContent>
  <bookViews>
    <workbookView xWindow="0" yWindow="0" windowWidth="20490" windowHeight="7905"/>
  </bookViews>
  <sheets>
    <sheet name="Dat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3" l="1"/>
  <c r="L72" i="3" s="1"/>
  <c r="M72" i="3" s="1"/>
  <c r="K72" i="3"/>
  <c r="N72" i="3" s="1"/>
  <c r="O72" i="3" s="1"/>
  <c r="J73" i="3"/>
  <c r="L73" i="3" s="1"/>
  <c r="M73" i="3" s="1"/>
  <c r="K73" i="3"/>
  <c r="N73" i="3" s="1"/>
  <c r="O73" i="3" s="1"/>
  <c r="K7" i="3"/>
  <c r="N7" i="3" s="1"/>
  <c r="O7" i="3" s="1"/>
  <c r="K8" i="3"/>
  <c r="N8" i="3" s="1"/>
  <c r="O8" i="3" s="1"/>
  <c r="K9" i="3"/>
  <c r="N9" i="3" s="1"/>
  <c r="O9" i="3" s="1"/>
  <c r="K10" i="3"/>
  <c r="N10" i="3" s="1"/>
  <c r="O10" i="3" s="1"/>
  <c r="K11" i="3"/>
  <c r="N11" i="3" s="1"/>
  <c r="O11" i="3" s="1"/>
  <c r="K12" i="3"/>
  <c r="N12" i="3" s="1"/>
  <c r="O12" i="3" s="1"/>
  <c r="K13" i="3"/>
  <c r="N13" i="3" s="1"/>
  <c r="O13" i="3" s="1"/>
  <c r="K14" i="3"/>
  <c r="N14" i="3" s="1"/>
  <c r="O14" i="3" s="1"/>
  <c r="K15" i="3"/>
  <c r="N15" i="3" s="1"/>
  <c r="O15" i="3" s="1"/>
  <c r="K16" i="3"/>
  <c r="N16" i="3" s="1"/>
  <c r="O16" i="3" s="1"/>
  <c r="K17" i="3"/>
  <c r="N17" i="3" s="1"/>
  <c r="O17" i="3" s="1"/>
  <c r="K18" i="3"/>
  <c r="N18" i="3" s="1"/>
  <c r="O18" i="3" s="1"/>
  <c r="J12" i="3"/>
  <c r="L12" i="3" s="1"/>
  <c r="M12" i="3" s="1"/>
  <c r="J13" i="3"/>
  <c r="L13" i="3" s="1"/>
  <c r="M13" i="3" s="1"/>
  <c r="J14" i="3"/>
  <c r="L14" i="3" s="1"/>
  <c r="M14" i="3" s="1"/>
  <c r="K5" i="3"/>
  <c r="N5" i="3" s="1"/>
  <c r="O5" i="3" s="1"/>
  <c r="K6" i="3"/>
  <c r="N6" i="3" s="1"/>
  <c r="O6" i="3" s="1"/>
  <c r="K19" i="3"/>
  <c r="N19" i="3" s="1"/>
  <c r="O19" i="3" s="1"/>
  <c r="K20" i="3"/>
  <c r="N20" i="3" s="1"/>
  <c r="O20" i="3" s="1"/>
  <c r="K21" i="3"/>
  <c r="N21" i="3" s="1"/>
  <c r="O21" i="3" s="1"/>
  <c r="K22" i="3"/>
  <c r="N22" i="3" s="1"/>
  <c r="O22" i="3" s="1"/>
  <c r="K23" i="3"/>
  <c r="N23" i="3" s="1"/>
  <c r="O23" i="3" s="1"/>
  <c r="K24" i="3"/>
  <c r="N24" i="3" s="1"/>
  <c r="O24" i="3" s="1"/>
  <c r="K25" i="3"/>
  <c r="N25" i="3" s="1"/>
  <c r="O25" i="3" s="1"/>
  <c r="K26" i="3"/>
  <c r="N26" i="3" s="1"/>
  <c r="O26" i="3" s="1"/>
  <c r="K27" i="3"/>
  <c r="N27" i="3" s="1"/>
  <c r="O27" i="3" s="1"/>
  <c r="K28" i="3"/>
  <c r="N28" i="3" s="1"/>
  <c r="O28" i="3" s="1"/>
  <c r="K29" i="3"/>
  <c r="N29" i="3" s="1"/>
  <c r="O29" i="3" s="1"/>
  <c r="K30" i="3"/>
  <c r="N30" i="3" s="1"/>
  <c r="O30" i="3" s="1"/>
  <c r="K31" i="3"/>
  <c r="N31" i="3" s="1"/>
  <c r="O31" i="3" s="1"/>
  <c r="K32" i="3"/>
  <c r="N32" i="3" s="1"/>
  <c r="O32" i="3" s="1"/>
  <c r="K33" i="3"/>
  <c r="N33" i="3" s="1"/>
  <c r="O33" i="3" s="1"/>
  <c r="K34" i="3"/>
  <c r="N34" i="3" s="1"/>
  <c r="O34" i="3" s="1"/>
  <c r="K35" i="3"/>
  <c r="N35" i="3" s="1"/>
  <c r="O35" i="3" s="1"/>
  <c r="K36" i="3"/>
  <c r="N36" i="3" s="1"/>
  <c r="O36" i="3" s="1"/>
  <c r="K37" i="3"/>
  <c r="N37" i="3" s="1"/>
  <c r="O37" i="3" s="1"/>
  <c r="K38" i="3"/>
  <c r="N38" i="3" s="1"/>
  <c r="O38" i="3" s="1"/>
  <c r="K39" i="3"/>
  <c r="N39" i="3" s="1"/>
  <c r="O39" i="3" s="1"/>
  <c r="K40" i="3"/>
  <c r="N40" i="3" s="1"/>
  <c r="O40" i="3" s="1"/>
  <c r="K41" i="3"/>
  <c r="N41" i="3" s="1"/>
  <c r="O41" i="3" s="1"/>
  <c r="K42" i="3"/>
  <c r="N42" i="3" s="1"/>
  <c r="O42" i="3" s="1"/>
  <c r="K43" i="3"/>
  <c r="N43" i="3" s="1"/>
  <c r="O43" i="3" s="1"/>
  <c r="K44" i="3"/>
  <c r="N44" i="3" s="1"/>
  <c r="O44" i="3" s="1"/>
  <c r="K45" i="3"/>
  <c r="N45" i="3" s="1"/>
  <c r="O45" i="3" s="1"/>
  <c r="K46" i="3"/>
  <c r="N46" i="3" s="1"/>
  <c r="O46" i="3" s="1"/>
  <c r="K47" i="3"/>
  <c r="N47" i="3" s="1"/>
  <c r="O47" i="3" s="1"/>
  <c r="K48" i="3"/>
  <c r="N48" i="3" s="1"/>
  <c r="O48" i="3" s="1"/>
  <c r="K49" i="3"/>
  <c r="N49" i="3" s="1"/>
  <c r="O49" i="3" s="1"/>
  <c r="K50" i="3"/>
  <c r="N50" i="3" s="1"/>
  <c r="O50" i="3" s="1"/>
  <c r="K51" i="3"/>
  <c r="N51" i="3" s="1"/>
  <c r="O51" i="3" s="1"/>
  <c r="K52" i="3"/>
  <c r="N52" i="3" s="1"/>
  <c r="O52" i="3" s="1"/>
  <c r="K53" i="3"/>
  <c r="N53" i="3" s="1"/>
  <c r="O53" i="3" s="1"/>
  <c r="K54" i="3"/>
  <c r="N54" i="3" s="1"/>
  <c r="O54" i="3" s="1"/>
  <c r="K55" i="3"/>
  <c r="N55" i="3" s="1"/>
  <c r="O55" i="3" s="1"/>
  <c r="K56" i="3"/>
  <c r="N56" i="3" s="1"/>
  <c r="O56" i="3" s="1"/>
  <c r="K57" i="3"/>
  <c r="N57" i="3" s="1"/>
  <c r="O57" i="3" s="1"/>
  <c r="K58" i="3"/>
  <c r="N58" i="3" s="1"/>
  <c r="O58" i="3" s="1"/>
  <c r="K59" i="3"/>
  <c r="N59" i="3" s="1"/>
  <c r="O59" i="3" s="1"/>
  <c r="K60" i="3"/>
  <c r="N60" i="3" s="1"/>
  <c r="O60" i="3" s="1"/>
  <c r="K61" i="3"/>
  <c r="N61" i="3" s="1"/>
  <c r="O61" i="3" s="1"/>
  <c r="K62" i="3"/>
  <c r="N62" i="3" s="1"/>
  <c r="O62" i="3" s="1"/>
  <c r="K63" i="3"/>
  <c r="N63" i="3" s="1"/>
  <c r="O63" i="3" s="1"/>
  <c r="K64" i="3"/>
  <c r="N64" i="3" s="1"/>
  <c r="O64" i="3" s="1"/>
  <c r="K65" i="3"/>
  <c r="N65" i="3" s="1"/>
  <c r="O65" i="3" s="1"/>
  <c r="K66" i="3"/>
  <c r="N66" i="3" s="1"/>
  <c r="O66" i="3" s="1"/>
  <c r="K67" i="3"/>
  <c r="N67" i="3" s="1"/>
  <c r="O67" i="3" s="1"/>
  <c r="K68" i="3"/>
  <c r="N68" i="3" s="1"/>
  <c r="O68" i="3" s="1"/>
  <c r="K69" i="3"/>
  <c r="N69" i="3" s="1"/>
  <c r="O69" i="3" s="1"/>
  <c r="K70" i="3"/>
  <c r="N70" i="3" s="1"/>
  <c r="O70" i="3" s="1"/>
  <c r="K71" i="3"/>
  <c r="N71" i="3" s="1"/>
  <c r="O71" i="3" s="1"/>
  <c r="K74" i="3"/>
  <c r="N74" i="3" s="1"/>
  <c r="O74" i="3" s="1"/>
  <c r="K75" i="3"/>
  <c r="N75" i="3" s="1"/>
  <c r="O75" i="3" s="1"/>
  <c r="K76" i="3"/>
  <c r="N76" i="3" s="1"/>
  <c r="O76" i="3" s="1"/>
  <c r="K77" i="3"/>
  <c r="N77" i="3" s="1"/>
  <c r="O77" i="3" s="1"/>
  <c r="K78" i="3"/>
  <c r="N78" i="3" s="1"/>
  <c r="O78" i="3" s="1"/>
  <c r="K79" i="3"/>
  <c r="N79" i="3" s="1"/>
  <c r="O79" i="3" s="1"/>
  <c r="K80" i="3"/>
  <c r="N80" i="3" s="1"/>
  <c r="O80" i="3" s="1"/>
  <c r="K81" i="3"/>
  <c r="N81" i="3" s="1"/>
  <c r="O81" i="3" s="1"/>
  <c r="K82" i="3"/>
  <c r="N82" i="3" s="1"/>
  <c r="O82" i="3" s="1"/>
  <c r="K83" i="3"/>
  <c r="N83" i="3" s="1"/>
  <c r="O83" i="3" s="1"/>
  <c r="K84" i="3"/>
  <c r="N84" i="3" s="1"/>
  <c r="O84" i="3" s="1"/>
  <c r="K85" i="3"/>
  <c r="N85" i="3" s="1"/>
  <c r="O85" i="3" s="1"/>
  <c r="K86" i="3"/>
  <c r="N86" i="3" s="1"/>
  <c r="O86" i="3" s="1"/>
  <c r="K87" i="3"/>
  <c r="N87" i="3" s="1"/>
  <c r="O87" i="3" s="1"/>
  <c r="K88" i="3"/>
  <c r="N88" i="3" s="1"/>
  <c r="O88" i="3" s="1"/>
  <c r="K89" i="3"/>
  <c r="N89" i="3" s="1"/>
  <c r="O89" i="3" s="1"/>
  <c r="K90" i="3"/>
  <c r="N90" i="3" s="1"/>
  <c r="O90" i="3" s="1"/>
  <c r="K91" i="3"/>
  <c r="N91" i="3" s="1"/>
  <c r="O91" i="3" s="1"/>
  <c r="K92" i="3"/>
  <c r="N92" i="3" s="1"/>
  <c r="O92" i="3" s="1"/>
  <c r="K93" i="3"/>
  <c r="N93" i="3" s="1"/>
  <c r="O93" i="3" s="1"/>
  <c r="K94" i="3"/>
  <c r="N94" i="3" s="1"/>
  <c r="O94" i="3" s="1"/>
  <c r="K95" i="3"/>
  <c r="N95" i="3" s="1"/>
  <c r="O95" i="3" s="1"/>
  <c r="K96" i="3"/>
  <c r="N96" i="3" s="1"/>
  <c r="O96" i="3" s="1"/>
  <c r="K97" i="3"/>
  <c r="N97" i="3" s="1"/>
  <c r="O97" i="3" s="1"/>
  <c r="K98" i="3"/>
  <c r="N98" i="3" s="1"/>
  <c r="O98" i="3" s="1"/>
  <c r="K99" i="3"/>
  <c r="N99" i="3" s="1"/>
  <c r="O99" i="3" s="1"/>
  <c r="K100" i="3"/>
  <c r="N100" i="3" s="1"/>
  <c r="O100" i="3" s="1"/>
  <c r="K101" i="3"/>
  <c r="N101" i="3" s="1"/>
  <c r="O101" i="3" s="1"/>
  <c r="K102" i="3"/>
  <c r="N102" i="3" s="1"/>
  <c r="O102" i="3" s="1"/>
  <c r="K103" i="3"/>
  <c r="N103" i="3" s="1"/>
  <c r="O103" i="3" s="1"/>
  <c r="K104" i="3"/>
  <c r="N104" i="3" s="1"/>
  <c r="O104" i="3" s="1"/>
  <c r="K105" i="3"/>
  <c r="N105" i="3" s="1"/>
  <c r="O105" i="3" s="1"/>
  <c r="K106" i="3"/>
  <c r="N106" i="3" s="1"/>
  <c r="O106" i="3" s="1"/>
  <c r="K107" i="3"/>
  <c r="N107" i="3" s="1"/>
  <c r="O107" i="3" s="1"/>
  <c r="K108" i="3"/>
  <c r="N108" i="3" s="1"/>
  <c r="O108" i="3" s="1"/>
  <c r="K109" i="3"/>
  <c r="N109" i="3" s="1"/>
  <c r="O109" i="3" s="1"/>
  <c r="K110" i="3"/>
  <c r="N110" i="3" s="1"/>
  <c r="O110" i="3" s="1"/>
  <c r="K111" i="3"/>
  <c r="N111" i="3" s="1"/>
  <c r="O111" i="3" s="1"/>
  <c r="K112" i="3"/>
  <c r="N112" i="3" s="1"/>
  <c r="O112" i="3" s="1"/>
  <c r="K113" i="3"/>
  <c r="N113" i="3" s="1"/>
  <c r="O113" i="3" s="1"/>
  <c r="K114" i="3"/>
  <c r="N114" i="3" s="1"/>
  <c r="O114" i="3" s="1"/>
  <c r="K115" i="3"/>
  <c r="N115" i="3" s="1"/>
  <c r="O115" i="3" s="1"/>
  <c r="K116" i="3"/>
  <c r="N116" i="3" s="1"/>
  <c r="O116" i="3" s="1"/>
  <c r="K117" i="3"/>
  <c r="N117" i="3" s="1"/>
  <c r="O117" i="3" s="1"/>
  <c r="K118" i="3"/>
  <c r="N118" i="3" s="1"/>
  <c r="O118" i="3" s="1"/>
  <c r="K119" i="3"/>
  <c r="N119" i="3" s="1"/>
  <c r="O119" i="3" s="1"/>
  <c r="K120" i="3"/>
  <c r="N120" i="3" s="1"/>
  <c r="O120" i="3" s="1"/>
  <c r="K121" i="3"/>
  <c r="N121" i="3" s="1"/>
  <c r="O121" i="3" s="1"/>
  <c r="K122" i="3"/>
  <c r="N122" i="3" s="1"/>
  <c r="O122" i="3" s="1"/>
  <c r="K123" i="3"/>
  <c r="N123" i="3" s="1"/>
  <c r="O123" i="3" s="1"/>
  <c r="K124" i="3"/>
  <c r="N124" i="3" s="1"/>
  <c r="O124" i="3" s="1"/>
  <c r="K125" i="3"/>
  <c r="N125" i="3" s="1"/>
  <c r="O125" i="3" s="1"/>
  <c r="K126" i="3"/>
  <c r="N126" i="3" s="1"/>
  <c r="O126" i="3" s="1"/>
  <c r="K127" i="3"/>
  <c r="N127" i="3" s="1"/>
  <c r="O127" i="3" s="1"/>
  <c r="J5" i="3"/>
  <c r="L5" i="3" s="1"/>
  <c r="M5" i="3" s="1"/>
  <c r="J6" i="3"/>
  <c r="L6" i="3" s="1"/>
  <c r="M6" i="3" s="1"/>
  <c r="J7" i="3"/>
  <c r="L7" i="3" s="1"/>
  <c r="M7" i="3" s="1"/>
  <c r="J8" i="3"/>
  <c r="L8" i="3" s="1"/>
  <c r="M8" i="3" s="1"/>
  <c r="J9" i="3"/>
  <c r="L9" i="3" s="1"/>
  <c r="M9" i="3" s="1"/>
  <c r="J10" i="3"/>
  <c r="L10" i="3" s="1"/>
  <c r="M10" i="3" s="1"/>
  <c r="J11" i="3"/>
  <c r="L11" i="3" s="1"/>
  <c r="M11" i="3" s="1"/>
  <c r="J15" i="3"/>
  <c r="L15" i="3" s="1"/>
  <c r="M15" i="3" s="1"/>
  <c r="J16" i="3"/>
  <c r="L16" i="3" s="1"/>
  <c r="M16" i="3" s="1"/>
  <c r="J17" i="3"/>
  <c r="L17" i="3" s="1"/>
  <c r="M17" i="3" s="1"/>
  <c r="J18" i="3"/>
  <c r="L18" i="3" s="1"/>
  <c r="M18" i="3" s="1"/>
  <c r="J19" i="3"/>
  <c r="L19" i="3" s="1"/>
  <c r="M19" i="3" s="1"/>
  <c r="J20" i="3"/>
  <c r="L20" i="3" s="1"/>
  <c r="M20" i="3" s="1"/>
  <c r="J21" i="3"/>
  <c r="L21" i="3" s="1"/>
  <c r="M21" i="3" s="1"/>
  <c r="J22" i="3"/>
  <c r="L22" i="3" s="1"/>
  <c r="M22" i="3" s="1"/>
  <c r="J23" i="3"/>
  <c r="L23" i="3" s="1"/>
  <c r="M23" i="3" s="1"/>
  <c r="J24" i="3"/>
  <c r="L24" i="3" s="1"/>
  <c r="M24" i="3" s="1"/>
  <c r="J25" i="3"/>
  <c r="L25" i="3" s="1"/>
  <c r="M25" i="3" s="1"/>
  <c r="J26" i="3"/>
  <c r="L26" i="3" s="1"/>
  <c r="M26" i="3" s="1"/>
  <c r="J27" i="3"/>
  <c r="L27" i="3" s="1"/>
  <c r="M27" i="3" s="1"/>
  <c r="J28" i="3"/>
  <c r="L28" i="3" s="1"/>
  <c r="M28" i="3" s="1"/>
  <c r="J29" i="3"/>
  <c r="L29" i="3" s="1"/>
  <c r="M29" i="3" s="1"/>
  <c r="J30" i="3"/>
  <c r="L30" i="3" s="1"/>
  <c r="M30" i="3" s="1"/>
  <c r="J31" i="3"/>
  <c r="L31" i="3" s="1"/>
  <c r="M31" i="3" s="1"/>
  <c r="J32" i="3"/>
  <c r="L32" i="3" s="1"/>
  <c r="M32" i="3" s="1"/>
  <c r="J33" i="3"/>
  <c r="L33" i="3" s="1"/>
  <c r="M33" i="3" s="1"/>
  <c r="J34" i="3"/>
  <c r="L34" i="3" s="1"/>
  <c r="M34" i="3" s="1"/>
  <c r="J35" i="3"/>
  <c r="L35" i="3" s="1"/>
  <c r="M35" i="3" s="1"/>
  <c r="J36" i="3"/>
  <c r="L36" i="3" s="1"/>
  <c r="M36" i="3" s="1"/>
  <c r="J37" i="3"/>
  <c r="L37" i="3" s="1"/>
  <c r="M37" i="3" s="1"/>
  <c r="J38" i="3"/>
  <c r="L38" i="3" s="1"/>
  <c r="M38" i="3" s="1"/>
  <c r="J39" i="3"/>
  <c r="L39" i="3" s="1"/>
  <c r="M39" i="3" s="1"/>
  <c r="J40" i="3"/>
  <c r="L40" i="3" s="1"/>
  <c r="M40" i="3" s="1"/>
  <c r="J41" i="3"/>
  <c r="L41" i="3" s="1"/>
  <c r="M41" i="3" s="1"/>
  <c r="J42" i="3"/>
  <c r="L42" i="3" s="1"/>
  <c r="M42" i="3" s="1"/>
  <c r="J43" i="3"/>
  <c r="L43" i="3" s="1"/>
  <c r="M43" i="3" s="1"/>
  <c r="J44" i="3"/>
  <c r="L44" i="3" s="1"/>
  <c r="M44" i="3" s="1"/>
  <c r="J45" i="3"/>
  <c r="L45" i="3" s="1"/>
  <c r="M45" i="3" s="1"/>
  <c r="J46" i="3"/>
  <c r="L46" i="3" s="1"/>
  <c r="M46" i="3" s="1"/>
  <c r="J47" i="3"/>
  <c r="L47" i="3" s="1"/>
  <c r="M47" i="3" s="1"/>
  <c r="J48" i="3"/>
  <c r="L48" i="3" s="1"/>
  <c r="M48" i="3" s="1"/>
  <c r="J49" i="3"/>
  <c r="L49" i="3" s="1"/>
  <c r="M49" i="3" s="1"/>
  <c r="J50" i="3"/>
  <c r="L50" i="3" s="1"/>
  <c r="M50" i="3" s="1"/>
  <c r="J51" i="3"/>
  <c r="L51" i="3" s="1"/>
  <c r="M51" i="3" s="1"/>
  <c r="J52" i="3"/>
  <c r="L52" i="3" s="1"/>
  <c r="M52" i="3" s="1"/>
  <c r="J53" i="3"/>
  <c r="L53" i="3" s="1"/>
  <c r="M53" i="3" s="1"/>
  <c r="J54" i="3"/>
  <c r="L54" i="3" s="1"/>
  <c r="M54" i="3" s="1"/>
  <c r="J55" i="3"/>
  <c r="L55" i="3" s="1"/>
  <c r="M55" i="3" s="1"/>
  <c r="J56" i="3"/>
  <c r="L56" i="3" s="1"/>
  <c r="M56" i="3" s="1"/>
  <c r="J57" i="3"/>
  <c r="L57" i="3" s="1"/>
  <c r="M57" i="3" s="1"/>
  <c r="J58" i="3"/>
  <c r="L58" i="3" s="1"/>
  <c r="M58" i="3" s="1"/>
  <c r="J59" i="3"/>
  <c r="L59" i="3" s="1"/>
  <c r="M59" i="3" s="1"/>
  <c r="J60" i="3"/>
  <c r="L60" i="3" s="1"/>
  <c r="M60" i="3" s="1"/>
  <c r="J61" i="3"/>
  <c r="L61" i="3" s="1"/>
  <c r="M61" i="3" s="1"/>
  <c r="J62" i="3"/>
  <c r="L62" i="3" s="1"/>
  <c r="M62" i="3" s="1"/>
  <c r="J63" i="3"/>
  <c r="L63" i="3" s="1"/>
  <c r="M63" i="3" s="1"/>
  <c r="J64" i="3"/>
  <c r="L64" i="3" s="1"/>
  <c r="M64" i="3" s="1"/>
  <c r="J65" i="3"/>
  <c r="L65" i="3" s="1"/>
  <c r="M65" i="3" s="1"/>
  <c r="J66" i="3"/>
  <c r="L66" i="3" s="1"/>
  <c r="M66" i="3" s="1"/>
  <c r="J67" i="3"/>
  <c r="L67" i="3" s="1"/>
  <c r="M67" i="3" s="1"/>
  <c r="J68" i="3"/>
  <c r="L68" i="3" s="1"/>
  <c r="M68" i="3" s="1"/>
  <c r="J69" i="3"/>
  <c r="L69" i="3" s="1"/>
  <c r="M69" i="3" s="1"/>
  <c r="J70" i="3"/>
  <c r="L70" i="3" s="1"/>
  <c r="M70" i="3" s="1"/>
  <c r="J71" i="3"/>
  <c r="L71" i="3" s="1"/>
  <c r="M71" i="3" s="1"/>
  <c r="J74" i="3"/>
  <c r="L74" i="3" s="1"/>
  <c r="M74" i="3" s="1"/>
  <c r="J75" i="3"/>
  <c r="L75" i="3" s="1"/>
  <c r="M75" i="3" s="1"/>
  <c r="J76" i="3"/>
  <c r="L76" i="3" s="1"/>
  <c r="M76" i="3" s="1"/>
  <c r="J77" i="3"/>
  <c r="L77" i="3" s="1"/>
  <c r="M77" i="3" s="1"/>
  <c r="J78" i="3"/>
  <c r="L78" i="3" s="1"/>
  <c r="M78" i="3" s="1"/>
  <c r="J79" i="3"/>
  <c r="L79" i="3" s="1"/>
  <c r="M79" i="3" s="1"/>
  <c r="J80" i="3"/>
  <c r="L80" i="3" s="1"/>
  <c r="M80" i="3" s="1"/>
  <c r="J81" i="3"/>
  <c r="L81" i="3" s="1"/>
  <c r="M81" i="3" s="1"/>
  <c r="J82" i="3"/>
  <c r="L82" i="3" s="1"/>
  <c r="M82" i="3" s="1"/>
  <c r="J83" i="3"/>
  <c r="L83" i="3" s="1"/>
  <c r="M83" i="3" s="1"/>
  <c r="J84" i="3"/>
  <c r="L84" i="3" s="1"/>
  <c r="M84" i="3" s="1"/>
  <c r="J85" i="3"/>
  <c r="L85" i="3" s="1"/>
  <c r="M85" i="3" s="1"/>
  <c r="J86" i="3"/>
  <c r="L86" i="3" s="1"/>
  <c r="M86" i="3" s="1"/>
  <c r="J87" i="3"/>
  <c r="L87" i="3" s="1"/>
  <c r="M87" i="3" s="1"/>
  <c r="J88" i="3"/>
  <c r="L88" i="3" s="1"/>
  <c r="M88" i="3" s="1"/>
  <c r="J89" i="3"/>
  <c r="L89" i="3" s="1"/>
  <c r="M89" i="3" s="1"/>
  <c r="J90" i="3"/>
  <c r="L90" i="3" s="1"/>
  <c r="M90" i="3" s="1"/>
  <c r="J91" i="3"/>
  <c r="L91" i="3" s="1"/>
  <c r="M91" i="3" s="1"/>
  <c r="J92" i="3"/>
  <c r="L92" i="3" s="1"/>
  <c r="M92" i="3" s="1"/>
  <c r="J93" i="3"/>
  <c r="L93" i="3" s="1"/>
  <c r="M93" i="3" s="1"/>
  <c r="J94" i="3"/>
  <c r="L94" i="3" s="1"/>
  <c r="M94" i="3" s="1"/>
  <c r="J95" i="3"/>
  <c r="L95" i="3" s="1"/>
  <c r="M95" i="3" s="1"/>
  <c r="J96" i="3"/>
  <c r="L96" i="3" s="1"/>
  <c r="M96" i="3" s="1"/>
  <c r="J97" i="3"/>
  <c r="L97" i="3" s="1"/>
  <c r="M97" i="3" s="1"/>
  <c r="J98" i="3"/>
  <c r="L98" i="3" s="1"/>
  <c r="M98" i="3" s="1"/>
  <c r="J99" i="3"/>
  <c r="L99" i="3" s="1"/>
  <c r="M99" i="3" s="1"/>
  <c r="J100" i="3"/>
  <c r="L100" i="3" s="1"/>
  <c r="M100" i="3" s="1"/>
  <c r="J101" i="3"/>
  <c r="L101" i="3" s="1"/>
  <c r="M101" i="3" s="1"/>
  <c r="J102" i="3"/>
  <c r="L102" i="3" s="1"/>
  <c r="M102" i="3" s="1"/>
  <c r="J103" i="3"/>
  <c r="L103" i="3" s="1"/>
  <c r="M103" i="3" s="1"/>
  <c r="J104" i="3"/>
  <c r="L104" i="3" s="1"/>
  <c r="M104" i="3" s="1"/>
  <c r="J105" i="3"/>
  <c r="L105" i="3" s="1"/>
  <c r="M105" i="3" s="1"/>
  <c r="J106" i="3"/>
  <c r="L106" i="3" s="1"/>
  <c r="M106" i="3" s="1"/>
  <c r="J107" i="3"/>
  <c r="L107" i="3" s="1"/>
  <c r="M107" i="3" s="1"/>
  <c r="J108" i="3"/>
  <c r="L108" i="3" s="1"/>
  <c r="M108" i="3" s="1"/>
  <c r="J109" i="3"/>
  <c r="L109" i="3" s="1"/>
  <c r="M109" i="3" s="1"/>
  <c r="J110" i="3"/>
  <c r="L110" i="3" s="1"/>
  <c r="M110" i="3" s="1"/>
  <c r="J111" i="3"/>
  <c r="L111" i="3" s="1"/>
  <c r="M111" i="3" s="1"/>
  <c r="J112" i="3"/>
  <c r="L112" i="3" s="1"/>
  <c r="M112" i="3" s="1"/>
  <c r="J113" i="3"/>
  <c r="L113" i="3" s="1"/>
  <c r="M113" i="3" s="1"/>
  <c r="J114" i="3"/>
  <c r="L114" i="3" s="1"/>
  <c r="M114" i="3" s="1"/>
  <c r="J115" i="3"/>
  <c r="L115" i="3" s="1"/>
  <c r="M115" i="3" s="1"/>
  <c r="J116" i="3"/>
  <c r="L116" i="3" s="1"/>
  <c r="M116" i="3" s="1"/>
  <c r="J117" i="3"/>
  <c r="L117" i="3" s="1"/>
  <c r="M117" i="3" s="1"/>
  <c r="J118" i="3"/>
  <c r="L118" i="3" s="1"/>
  <c r="M118" i="3" s="1"/>
  <c r="J119" i="3"/>
  <c r="L119" i="3" s="1"/>
  <c r="M119" i="3" s="1"/>
  <c r="J120" i="3"/>
  <c r="L120" i="3" s="1"/>
  <c r="M120" i="3" s="1"/>
  <c r="J121" i="3"/>
  <c r="L121" i="3" s="1"/>
  <c r="M121" i="3" s="1"/>
  <c r="J122" i="3"/>
  <c r="L122" i="3" s="1"/>
  <c r="M122" i="3" s="1"/>
  <c r="J123" i="3"/>
  <c r="L123" i="3" s="1"/>
  <c r="M123" i="3" s="1"/>
  <c r="J124" i="3"/>
  <c r="L124" i="3" s="1"/>
  <c r="M124" i="3" s="1"/>
  <c r="J125" i="3"/>
  <c r="L125" i="3" s="1"/>
  <c r="M125" i="3" s="1"/>
  <c r="J126" i="3"/>
  <c r="L126" i="3" s="1"/>
  <c r="M126" i="3" s="1"/>
  <c r="J127" i="3"/>
  <c r="L127" i="3" s="1"/>
  <c r="M127" i="3" s="1"/>
  <c r="K4" i="3"/>
  <c r="N4" i="3" s="1"/>
  <c r="O4" i="3" s="1"/>
  <c r="J4" i="3"/>
  <c r="L4" i="3" s="1"/>
  <c r="M4" i="3" s="1"/>
</calcChain>
</file>

<file path=xl/sharedStrings.xml><?xml version="1.0" encoding="utf-8"?>
<sst xmlns="http://schemas.openxmlformats.org/spreadsheetml/2006/main" count="177" uniqueCount="51">
  <si>
    <t xml:space="preserve">Propinsi </t>
  </si>
  <si>
    <t>UMKM</t>
  </si>
  <si>
    <t>Jawa Barat</t>
  </si>
  <si>
    <t>Banten</t>
  </si>
  <si>
    <t xml:space="preserve">D.I Yogyakarta </t>
  </si>
  <si>
    <t xml:space="preserve">Jawa Tengah </t>
  </si>
  <si>
    <t xml:space="preserve">Jawa Timur </t>
  </si>
  <si>
    <t>Desa</t>
  </si>
  <si>
    <t>Kota</t>
  </si>
  <si>
    <t>GN1</t>
  </si>
  <si>
    <t>GN2</t>
  </si>
  <si>
    <t>Investasi</t>
  </si>
  <si>
    <t>Bengkulu</t>
  </si>
  <si>
    <t>Jambi</t>
  </si>
  <si>
    <t>Aceh</t>
  </si>
  <si>
    <t xml:space="preserve">Sumatera Utara </t>
  </si>
  <si>
    <t xml:space="preserve">Sumatera Barat </t>
  </si>
  <si>
    <t>Riau</t>
  </si>
  <si>
    <t xml:space="preserve">Sumatera Selatan </t>
  </si>
  <si>
    <t>Bangka Belitung</t>
  </si>
  <si>
    <t>Kepulauan Riau</t>
  </si>
  <si>
    <t>Lampung</t>
  </si>
  <si>
    <t xml:space="preserve">Kalimantan Selatan </t>
  </si>
  <si>
    <t xml:space="preserve">Kalimantan Barat </t>
  </si>
  <si>
    <t xml:space="preserve">Kalimantan Timur </t>
  </si>
  <si>
    <t>Kalimantan Tengah</t>
  </si>
  <si>
    <t xml:space="preserve">Sulawesi Tengah </t>
  </si>
  <si>
    <t xml:space="preserve">Sulawesi Selatan </t>
  </si>
  <si>
    <t xml:space="preserve">Sulawesi Utara </t>
  </si>
  <si>
    <t>Gorontalo</t>
  </si>
  <si>
    <t xml:space="preserve">Sulawesi Barat </t>
  </si>
  <si>
    <t>Sulawesi Tenggara</t>
  </si>
  <si>
    <t xml:space="preserve">Nusa Tenggara Barat </t>
  </si>
  <si>
    <t>Bali</t>
  </si>
  <si>
    <t xml:space="preserve">Nusa Tenggara Timur </t>
  </si>
  <si>
    <t xml:space="preserve">Maluku </t>
  </si>
  <si>
    <t>Papua</t>
  </si>
  <si>
    <t xml:space="preserve">Maluku Utara </t>
  </si>
  <si>
    <t>Tahun</t>
  </si>
  <si>
    <t>2018</t>
  </si>
  <si>
    <t>2017</t>
  </si>
  <si>
    <t>2016</t>
  </si>
  <si>
    <t>2015</t>
  </si>
  <si>
    <t>Sept</t>
  </si>
  <si>
    <t>Maret</t>
  </si>
  <si>
    <t>Tahunan</t>
  </si>
  <si>
    <t>PDRB</t>
  </si>
  <si>
    <t>PDRB1</t>
  </si>
  <si>
    <t>Mod Kerja</t>
  </si>
  <si>
    <t>PDRB2</t>
  </si>
  <si>
    <t>GINI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</si>
</sst>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0.00_)"/>
    <numFmt numFmtId="168" formatCode="0.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indexed="8"/>
      <name val="Frutiger 45 Light"/>
      <family val="2"/>
    </font>
    <font>
      <sz val="10"/>
      <color theme="1"/>
      <name val="Frutiger 45 Light"/>
      <family val="2"/>
    </font>
    <font>
      <b/>
      <i/>
      <sz val="16"/>
      <name val="Helv"/>
    </font>
    <font>
      <sz val="12"/>
      <name val="SWISS"/>
      <charset val="178"/>
    </font>
    <font>
      <sz val="12"/>
      <name val="SWISS"/>
    </font>
    <font>
      <sz val="11"/>
      <color theme="1"/>
      <name val="Frutiger 45 Light"/>
      <family val="2"/>
      <charset val="1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231F20"/>
      <name val="Arial Narrow"/>
      <family val="2"/>
    </font>
    <font>
      <sz val="10"/>
      <color rgb="FF00000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1">
    <xf numFmtId="0" fontId="0" fillId="0" borderId="0"/>
    <xf numFmtId="41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43" fontId="17" fillId="0" borderId="0"/>
    <xf numFmtId="43" fontId="1" fillId="0" borderId="0"/>
    <xf numFmtId="43" fontId="17" fillId="0" borderId="0"/>
    <xf numFmtId="43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41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167" fontId="24" fillId="0" borderId="0"/>
    <xf numFmtId="0" fontId="17" fillId="0" borderId="0"/>
    <xf numFmtId="0" fontId="25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6" fillId="0" borderId="0"/>
    <xf numFmtId="0" fontId="26" fillId="0" borderId="0"/>
    <xf numFmtId="0" fontId="23" fillId="0" borderId="0"/>
    <xf numFmtId="0" fontId="25" fillId="0" borderId="0"/>
    <xf numFmtId="0" fontId="1" fillId="0" borderId="0"/>
    <xf numFmtId="0" fontId="25" fillId="0" borderId="0"/>
    <xf numFmtId="0" fontId="17" fillId="0" borderId="0"/>
    <xf numFmtId="0" fontId="2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" fillId="0" borderId="0"/>
    <xf numFmtId="0" fontId="17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17" fillId="0" borderId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/>
    <xf numFmtId="43" fontId="17" fillId="0" borderId="0"/>
    <xf numFmtId="0" fontId="19" fillId="0" borderId="0" applyNumberFormat="0" applyFill="0" applyBorder="0" applyAlignment="0" applyProtection="0"/>
    <xf numFmtId="0" fontId="17" fillId="0" borderId="0"/>
    <xf numFmtId="166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" fillId="0" borderId="0"/>
    <xf numFmtId="0" fontId="1" fillId="0" borderId="0"/>
    <xf numFmtId="0" fontId="18" fillId="0" borderId="0"/>
    <xf numFmtId="0" fontId="25" fillId="0" borderId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 applyNumberFormat="0" applyFont="0" applyAlignment="0" applyProtection="0"/>
    <xf numFmtId="43" fontId="17" fillId="0" borderId="0"/>
    <xf numFmtId="43" fontId="1" fillId="18" borderId="0" applyNumberFormat="0" applyBorder="0" applyAlignment="0" applyProtection="0"/>
    <xf numFmtId="43" fontId="1" fillId="14" borderId="0" applyNumberFormat="0" applyBorder="0" applyAlignment="0" applyProtection="0"/>
    <xf numFmtId="43" fontId="1" fillId="10" borderId="0" applyNumberFormat="0" applyBorder="0" applyAlignment="0" applyProtection="0"/>
    <xf numFmtId="43" fontId="1" fillId="0" borderId="0"/>
    <xf numFmtId="43" fontId="1" fillId="10" borderId="0" applyNumberFormat="0" applyBorder="0" applyAlignment="0" applyProtection="0"/>
    <xf numFmtId="43" fontId="1" fillId="22" borderId="0" applyNumberFormat="0" applyBorder="0" applyAlignment="0" applyProtection="0"/>
    <xf numFmtId="43" fontId="1" fillId="22" borderId="0" applyNumberFormat="0" applyBorder="0" applyAlignment="0" applyProtection="0"/>
    <xf numFmtId="43" fontId="1" fillId="18" borderId="0" applyNumberFormat="0" applyBorder="0" applyAlignment="0" applyProtection="0"/>
    <xf numFmtId="43" fontId="1" fillId="14" borderId="0" applyNumberFormat="0" applyBorder="0" applyAlignment="0" applyProtection="0"/>
    <xf numFmtId="43" fontId="1" fillId="11" borderId="0" applyNumberFormat="0" applyBorder="0" applyAlignment="0" applyProtection="0"/>
    <xf numFmtId="43" fontId="16" fillId="24" borderId="0" applyNumberFormat="0" applyBorder="0" applyAlignment="0" applyProtection="0"/>
    <xf numFmtId="43" fontId="16" fillId="12" borderId="0" applyNumberFormat="0" applyBorder="0" applyAlignment="0" applyProtection="0"/>
    <xf numFmtId="43" fontId="1" fillId="23" borderId="0" applyNumberFormat="0" applyBorder="0" applyAlignment="0" applyProtection="0"/>
    <xf numFmtId="43" fontId="1" fillId="11" borderId="0" applyNumberFormat="0" applyBorder="0" applyAlignment="0" applyProtection="0"/>
    <xf numFmtId="43" fontId="16" fillId="24" borderId="0" applyNumberFormat="0" applyBorder="0" applyAlignment="0" applyProtection="0"/>
    <xf numFmtId="43" fontId="16" fillId="12" borderId="0" applyNumberFormat="0" applyBorder="0" applyAlignment="0" applyProtection="0"/>
    <xf numFmtId="43" fontId="1" fillId="23" borderId="0" applyNumberFormat="0" applyBorder="0" applyAlignment="0" applyProtection="0"/>
    <xf numFmtId="43" fontId="1" fillId="30" borderId="0" applyNumberFormat="0" applyBorder="0" applyAlignment="0" applyProtection="0"/>
    <xf numFmtId="43" fontId="16" fillId="20" borderId="0" applyNumberFormat="0" applyBorder="0" applyAlignment="0" applyProtection="0"/>
    <xf numFmtId="43" fontId="1" fillId="31" borderId="0" applyNumberFormat="0" applyBorder="0" applyAlignment="0" applyProtection="0"/>
    <xf numFmtId="43" fontId="1" fillId="19" borderId="0" applyNumberFormat="0" applyBorder="0" applyAlignment="0" applyProtection="0"/>
    <xf numFmtId="43" fontId="1" fillId="30" borderId="0" applyNumberFormat="0" applyBorder="0" applyAlignment="0" applyProtection="0"/>
    <xf numFmtId="43" fontId="16" fillId="20" borderId="0" applyNumberFormat="0" applyBorder="0" applyAlignment="0" applyProtection="0"/>
    <xf numFmtId="43" fontId="1" fillId="31" borderId="0" applyNumberFormat="0" applyBorder="0" applyAlignment="0" applyProtection="0"/>
    <xf numFmtId="43" fontId="1" fillId="19" borderId="0" applyNumberFormat="0" applyBorder="0" applyAlignment="0" applyProtection="0"/>
    <xf numFmtId="43" fontId="1" fillId="26" borderId="0" applyNumberFormat="0" applyBorder="0" applyAlignment="0" applyProtection="0"/>
    <xf numFmtId="43" fontId="16" fillId="16" borderId="0" applyNumberFormat="0" applyBorder="0" applyAlignment="0" applyProtection="0"/>
    <xf numFmtId="43" fontId="1" fillId="27" borderId="0" applyNumberFormat="0" applyBorder="0" applyAlignment="0" applyProtection="0"/>
    <xf numFmtId="43" fontId="1" fillId="15" borderId="0" applyNumberFormat="0" applyBorder="0" applyAlignment="0" applyProtection="0"/>
    <xf numFmtId="43" fontId="1" fillId="26" borderId="0" applyNumberFormat="0" applyBorder="0" applyAlignment="0" applyProtection="0"/>
    <xf numFmtId="43" fontId="16" fillId="16" borderId="0" applyNumberFormat="0" applyBorder="0" applyAlignment="0" applyProtection="0"/>
    <xf numFmtId="43" fontId="1" fillId="27" borderId="0" applyNumberFormat="0" applyBorder="0" applyAlignment="0" applyProtection="0"/>
    <xf numFmtId="43" fontId="1" fillId="15" borderId="0" applyNumberFormat="0" applyBorder="0" applyAlignment="0" applyProtection="0"/>
    <xf numFmtId="43" fontId="16" fillId="28" borderId="0" applyNumberFormat="0" applyBorder="0" applyAlignment="0" applyProtection="0"/>
    <xf numFmtId="43" fontId="16" fillId="28" borderId="0" applyNumberFormat="0" applyBorder="0" applyAlignment="0" applyProtection="0"/>
    <xf numFmtId="43" fontId="16" fillId="32" borderId="0" applyNumberFormat="0" applyBorder="0" applyAlignment="0" applyProtection="0"/>
    <xf numFmtId="43" fontId="16" fillId="32" borderId="0" applyNumberFormat="0" applyBorder="0" applyAlignment="0" applyProtection="0"/>
    <xf numFmtId="43" fontId="16" fillId="9" borderId="0" applyNumberFormat="0" applyBorder="0" applyAlignment="0" applyProtection="0"/>
    <xf numFmtId="43" fontId="16" fillId="9" borderId="0" applyNumberFormat="0" applyBorder="0" applyAlignment="0" applyProtection="0"/>
    <xf numFmtId="43" fontId="16" fillId="13" borderId="0" applyNumberFormat="0" applyBorder="0" applyAlignment="0" applyProtection="0"/>
    <xf numFmtId="43" fontId="16" fillId="13" borderId="0" applyNumberFormat="0" applyBorder="0" applyAlignment="0" applyProtection="0"/>
    <xf numFmtId="43" fontId="16" fillId="17" borderId="0" applyNumberFormat="0" applyBorder="0" applyAlignment="0" applyProtection="0"/>
    <xf numFmtId="43" fontId="16" fillId="17" borderId="0" applyNumberFormat="0" applyBorder="0" applyAlignment="0" applyProtection="0"/>
    <xf numFmtId="43" fontId="16" fillId="21" borderId="0" applyNumberFormat="0" applyBorder="0" applyAlignment="0" applyProtection="0"/>
    <xf numFmtId="43" fontId="16" fillId="21" borderId="0" applyNumberFormat="0" applyBorder="0" applyAlignment="0" applyProtection="0"/>
    <xf numFmtId="43" fontId="16" fillId="25" borderId="0" applyNumberFormat="0" applyBorder="0" applyAlignment="0" applyProtection="0"/>
    <xf numFmtId="43" fontId="16" fillId="25" borderId="0" applyNumberFormat="0" applyBorder="0" applyAlignment="0" applyProtection="0"/>
    <xf numFmtId="43" fontId="16" fillId="29" borderId="0" applyNumberFormat="0" applyBorder="0" applyAlignment="0" applyProtection="0"/>
    <xf numFmtId="43" fontId="16" fillId="29" borderId="0" applyNumberFormat="0" applyBorder="0" applyAlignment="0" applyProtection="0"/>
    <xf numFmtId="43" fontId="6" fillId="3" borderId="0" applyNumberFormat="0" applyBorder="0" applyAlignment="0" applyProtection="0"/>
    <xf numFmtId="43" fontId="6" fillId="3" borderId="0" applyNumberFormat="0" applyBorder="0" applyAlignment="0" applyProtection="0"/>
    <xf numFmtId="43" fontId="10" fillId="6" borderId="4" applyNumberFormat="0" applyAlignment="0" applyProtection="0"/>
    <xf numFmtId="43" fontId="10" fillId="6" borderId="4" applyNumberFormat="0" applyAlignment="0" applyProtection="0"/>
    <xf numFmtId="43" fontId="12" fillId="7" borderId="7" applyNumberFormat="0" applyAlignment="0" applyProtection="0"/>
    <xf numFmtId="43" fontId="12" fillId="7" borderId="7" applyNumberFormat="0" applyAlignment="0" applyProtection="0"/>
    <xf numFmtId="166" fontId="1" fillId="0" borderId="0" applyFont="0" applyFill="0" applyBorder="0" applyAlignment="0" applyProtection="0"/>
    <xf numFmtId="43" fontId="14" fillId="0" borderId="0" applyNumberFormat="0" applyFill="0" applyBorder="0" applyAlignment="0" applyProtection="0"/>
    <xf numFmtId="43" fontId="14" fillId="0" borderId="0" applyNumberFormat="0" applyFill="0" applyBorder="0" applyAlignment="0" applyProtection="0"/>
    <xf numFmtId="43" fontId="5" fillId="2" borderId="0" applyNumberFormat="0" applyBorder="0" applyAlignment="0" applyProtection="0"/>
    <xf numFmtId="43" fontId="5" fillId="2" borderId="0" applyNumberFormat="0" applyBorder="0" applyAlignment="0" applyProtection="0"/>
    <xf numFmtId="43" fontId="2" fillId="0" borderId="1" applyNumberFormat="0" applyFill="0" applyAlignment="0" applyProtection="0"/>
    <xf numFmtId="43" fontId="2" fillId="0" borderId="1" applyNumberFormat="0" applyFill="0" applyAlignment="0" applyProtection="0"/>
    <xf numFmtId="43" fontId="3" fillId="0" borderId="2" applyNumberFormat="0" applyFill="0" applyAlignment="0" applyProtection="0"/>
    <xf numFmtId="43" fontId="3" fillId="0" borderId="2" applyNumberFormat="0" applyFill="0" applyAlignment="0" applyProtection="0"/>
    <xf numFmtId="43" fontId="4" fillId="0" borderId="3" applyNumberFormat="0" applyFill="0" applyAlignment="0" applyProtection="0"/>
    <xf numFmtId="43" fontId="4" fillId="0" borderId="3" applyNumberFormat="0" applyFill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8" fillId="5" borderId="4" applyNumberFormat="0" applyAlignment="0" applyProtection="0"/>
    <xf numFmtId="43" fontId="8" fillId="5" borderId="4" applyNumberFormat="0" applyAlignment="0" applyProtection="0"/>
    <xf numFmtId="43" fontId="11" fillId="0" borderId="6" applyNumberFormat="0" applyFill="0" applyAlignment="0" applyProtection="0"/>
    <xf numFmtId="43" fontId="11" fillId="0" borderId="6" applyNumberFormat="0" applyFill="0" applyAlignment="0" applyProtection="0"/>
    <xf numFmtId="43" fontId="7" fillId="4" borderId="0" applyNumberFormat="0" applyBorder="0" applyAlignment="0" applyProtection="0"/>
    <xf numFmtId="43" fontId="7" fillId="4" borderId="0" applyNumberFormat="0" applyBorder="0" applyAlignment="0" applyProtection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/>
    <xf numFmtId="43" fontId="17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7" fillId="0" borderId="0"/>
    <xf numFmtId="43" fontId="17" fillId="0" borderId="0"/>
    <xf numFmtId="43" fontId="1" fillId="0" borderId="0"/>
    <xf numFmtId="43" fontId="1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7" fillId="0" borderId="0"/>
    <xf numFmtId="43" fontId="1" fillId="0" borderId="0"/>
    <xf numFmtId="43" fontId="17" fillId="0" borderId="0"/>
    <xf numFmtId="43" fontId="17" fillId="0" borderId="0"/>
    <xf numFmtId="43" fontId="1" fillId="0" borderId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21" fillId="8" borderId="8" applyNumberFormat="0" applyFont="0" applyAlignment="0" applyProtection="0"/>
    <xf numFmtId="43" fontId="9" fillId="6" borderId="5" applyNumberFormat="0" applyAlignment="0" applyProtection="0"/>
    <xf numFmtId="43" fontId="9" fillId="6" borderId="5" applyNumberFormat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NumberFormat="0" applyFill="0" applyBorder="0" applyAlignment="0" applyProtection="0"/>
    <xf numFmtId="43" fontId="19" fillId="0" borderId="0" applyNumberFormat="0" applyFill="0" applyBorder="0" applyAlignment="0" applyProtection="0"/>
    <xf numFmtId="43" fontId="15" fillId="0" borderId="9" applyNumberFormat="0" applyFill="0" applyAlignment="0" applyProtection="0"/>
    <xf numFmtId="43" fontId="15" fillId="0" borderId="9" applyNumberFormat="0" applyFill="0" applyAlignment="0" applyProtection="0"/>
    <xf numFmtId="43" fontId="13" fillId="0" borderId="0" applyNumberFormat="0" applyFill="0" applyBorder="0" applyAlignment="0" applyProtection="0"/>
    <xf numFmtId="43" fontId="13" fillId="0" borderId="0" applyNumberFormat="0" applyFill="0" applyBorder="0" applyAlignment="0" applyProtection="0"/>
    <xf numFmtId="43" fontId="1" fillId="0" borderId="0"/>
    <xf numFmtId="43" fontId="1" fillId="0" borderId="0"/>
    <xf numFmtId="43" fontId="1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32">
    <xf numFmtId="0" fontId="0" fillId="0" borderId="0" xfId="0"/>
    <xf numFmtId="164" fontId="29" fillId="0" borderId="12" xfId="1" applyNumberFormat="1" applyFont="1" applyFill="1" applyBorder="1" applyAlignment="1">
      <alignment horizontal="center" vertical="top" wrapText="1"/>
    </xf>
    <xf numFmtId="0" fontId="30" fillId="0" borderId="12" xfId="0" applyFont="1" applyBorder="1"/>
    <xf numFmtId="49" fontId="29" fillId="0" borderId="12" xfId="45" applyNumberFormat="1" applyFont="1" applyFill="1" applyBorder="1" applyAlignment="1">
      <alignment horizontal="left" vertical="center"/>
    </xf>
    <xf numFmtId="0" fontId="29" fillId="0" borderId="12" xfId="45" applyFont="1" applyFill="1" applyBorder="1" applyAlignment="1">
      <alignment horizontal="left" vertical="center"/>
    </xf>
    <xf numFmtId="0" fontId="29" fillId="0" borderId="12" xfId="45" applyFont="1" applyFill="1" applyBorder="1" applyAlignment="1">
      <alignment vertical="center"/>
    </xf>
    <xf numFmtId="0" fontId="32" fillId="0" borderId="12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2" fillId="0" borderId="12" xfId="0" applyFont="1" applyBorder="1"/>
    <xf numFmtId="0" fontId="29" fillId="0" borderId="12" xfId="46" applyFont="1" applyFill="1" applyBorder="1" applyAlignment="1"/>
    <xf numFmtId="0" fontId="30" fillId="0" borderId="0" xfId="0" applyFont="1" applyBorder="1"/>
    <xf numFmtId="168" fontId="31" fillId="0" borderId="12" xfId="0" applyNumberFormat="1" applyFont="1" applyBorder="1" applyAlignment="1">
      <alignment vertical="center" wrapText="1"/>
    </xf>
    <xf numFmtId="2" fontId="30" fillId="0" borderId="12" xfId="0" applyNumberFormat="1" applyFont="1" applyBorder="1"/>
    <xf numFmtId="0" fontId="28" fillId="33" borderId="12" xfId="42" applyFont="1" applyFill="1" applyBorder="1" applyAlignment="1">
      <alignment horizontal="center" vertical="center" wrapText="1"/>
    </xf>
    <xf numFmtId="0" fontId="28" fillId="33" borderId="12" xfId="42" applyFont="1" applyFill="1" applyBorder="1" applyAlignment="1">
      <alignment horizontal="center" vertical="center"/>
    </xf>
    <xf numFmtId="164" fontId="28" fillId="33" borderId="12" xfId="43" applyNumberFormat="1" applyFont="1" applyFill="1" applyBorder="1" applyAlignment="1">
      <alignment horizontal="center" vertical="center" wrapText="1"/>
    </xf>
    <xf numFmtId="0" fontId="30" fillId="33" borderId="12" xfId="0" applyFont="1" applyFill="1" applyBorder="1" applyAlignment="1">
      <alignment horizontal="center" vertical="center"/>
    </xf>
    <xf numFmtId="0" fontId="30" fillId="33" borderId="12" xfId="0" applyFont="1" applyFill="1" applyBorder="1" applyAlignment="1">
      <alignment horizontal="center" wrapText="1"/>
    </xf>
    <xf numFmtId="0" fontId="30" fillId="33" borderId="12" xfId="0" applyFont="1" applyFill="1" applyBorder="1" applyAlignment="1">
      <alignment horizontal="center"/>
    </xf>
    <xf numFmtId="165" fontId="28" fillId="33" borderId="12" xfId="44" applyNumberFormat="1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/>
    </xf>
    <xf numFmtId="0" fontId="30" fillId="33" borderId="13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/>
    </xf>
    <xf numFmtId="0" fontId="30" fillId="33" borderId="13" xfId="0" applyFont="1" applyFill="1" applyBorder="1" applyAlignment="1">
      <alignment horizontal="center" vertical="center"/>
    </xf>
    <xf numFmtId="168" fontId="32" fillId="0" borderId="12" xfId="0" applyNumberFormat="1" applyFont="1" applyBorder="1" applyAlignment="1">
      <alignment vertical="center" wrapText="1"/>
    </xf>
    <xf numFmtId="168" fontId="32" fillId="0" borderId="12" xfId="0" applyNumberFormat="1" applyFont="1" applyBorder="1"/>
    <xf numFmtId="168" fontId="31" fillId="0" borderId="12" xfId="0" applyNumberFormat="1" applyFont="1" applyFill="1" applyBorder="1" applyAlignment="1">
      <alignment vertical="center" wrapText="1"/>
    </xf>
    <xf numFmtId="0" fontId="30" fillId="0" borderId="0" xfId="0" applyFont="1" applyFill="1" applyBorder="1"/>
    <xf numFmtId="0" fontId="30" fillId="34" borderId="12" xfId="0" applyFont="1" applyFill="1" applyBorder="1" applyAlignment="1">
      <alignment horizontal="center"/>
    </xf>
    <xf numFmtId="164" fontId="30" fillId="0" borderId="0" xfId="0" applyNumberFormat="1" applyFont="1" applyBorder="1"/>
    <xf numFmtId="168" fontId="31" fillId="34" borderId="12" xfId="0" applyNumberFormat="1" applyFont="1" applyFill="1" applyBorder="1" applyAlignment="1">
      <alignment vertical="center" wrapText="1"/>
    </xf>
  </cellXfs>
  <cellStyles count="751">
    <cellStyle name="20% - Accent1" xfId="19" builtinId="30" customBuiltin="1"/>
    <cellStyle name="20% - Accent1 2" xfId="74"/>
    <cellStyle name="20% - Accent1 2 2" xfId="253"/>
    <cellStyle name="20% - Accent1 2 3" xfId="545"/>
    <cellStyle name="20% - Accent1 3" xfId="254"/>
    <cellStyle name="20% - Accent1 4" xfId="543"/>
    <cellStyle name="20% - Accent2" xfId="23" builtinId="34" customBuiltin="1"/>
    <cellStyle name="20% - Accent2 2" xfId="75"/>
    <cellStyle name="20% - Accent2 2 2" xfId="255"/>
    <cellStyle name="20% - Accent2 2 3" xfId="542"/>
    <cellStyle name="20% - Accent2 3" xfId="256"/>
    <cellStyle name="20% - Accent2 4" xfId="549"/>
    <cellStyle name="20% - Accent3" xfId="27" builtinId="38" customBuiltin="1"/>
    <cellStyle name="20% - Accent3 2" xfId="76"/>
    <cellStyle name="20% - Accent3 2 2" xfId="257"/>
    <cellStyle name="20% - Accent3 2 3" xfId="548"/>
    <cellStyle name="20% - Accent3 3" xfId="258"/>
    <cellStyle name="20% - Accent3 4" xfId="541"/>
    <cellStyle name="20% - Accent4" xfId="31" builtinId="42" customBuiltin="1"/>
    <cellStyle name="20% - Accent4 2" xfId="77"/>
    <cellStyle name="20% - Accent4 2 2" xfId="259"/>
    <cellStyle name="20% - Accent4 2 3" xfId="546"/>
    <cellStyle name="20% - Accent4 3" xfId="260"/>
    <cellStyle name="20% - Accent4 4" xfId="547"/>
    <cellStyle name="20% - Accent5" xfId="35" builtinId="46" customBuiltin="1"/>
    <cellStyle name="20% - Accent5 2" xfId="78"/>
    <cellStyle name="20% - Accent5 2 2" xfId="261"/>
    <cellStyle name="20% - Accent5 2 3" xfId="566"/>
    <cellStyle name="20% - Accent5 3" xfId="262"/>
    <cellStyle name="20% - Accent5 4" xfId="570"/>
    <cellStyle name="20% - Accent6" xfId="39" builtinId="50" customBuiltin="1"/>
    <cellStyle name="20% - Accent6 2" xfId="79"/>
    <cellStyle name="20% - Accent6 2 2" xfId="263"/>
    <cellStyle name="20% - Accent6 2 3" xfId="558"/>
    <cellStyle name="20% - Accent6 3" xfId="264"/>
    <cellStyle name="20% - Accent6 4" xfId="562"/>
    <cellStyle name="40% - Accent1" xfId="20" builtinId="31" customBuiltin="1"/>
    <cellStyle name="40% - Accent1 2" xfId="80"/>
    <cellStyle name="40% - Accent1 2 2" xfId="265"/>
    <cellStyle name="40% - Accent1 2 3" xfId="550"/>
    <cellStyle name="40% - Accent1 3" xfId="266"/>
    <cellStyle name="40% - Accent1 4" xfId="554"/>
    <cellStyle name="40% - Accent2" xfId="24" builtinId="35" customBuiltin="1"/>
    <cellStyle name="40% - Accent2 2" xfId="81"/>
    <cellStyle name="40% - Accent2 2 2" xfId="267"/>
    <cellStyle name="40% - Accent2 2 3" xfId="569"/>
    <cellStyle name="40% - Accent2 3" xfId="268"/>
    <cellStyle name="40% - Accent2 4" xfId="573"/>
    <cellStyle name="40% - Accent3" xfId="28" builtinId="39" customBuiltin="1"/>
    <cellStyle name="40% - Accent3 2" xfId="82"/>
    <cellStyle name="40% - Accent3 2 2" xfId="269"/>
    <cellStyle name="40% - Accent3 2 3" xfId="561"/>
    <cellStyle name="40% - Accent3 3" xfId="270"/>
    <cellStyle name="40% - Accent3 4" xfId="565"/>
    <cellStyle name="40% - Accent4" xfId="32" builtinId="43" customBuiltin="1"/>
    <cellStyle name="40% - Accent4 2" xfId="83"/>
    <cellStyle name="40% - Accent4 2 2" xfId="271"/>
    <cellStyle name="40% - Accent4 2 3" xfId="553"/>
    <cellStyle name="40% - Accent4 3" xfId="272"/>
    <cellStyle name="40% - Accent4 4" xfId="557"/>
    <cellStyle name="40% - Accent5" xfId="36" builtinId="47" customBuiltin="1"/>
    <cellStyle name="40% - Accent5 2" xfId="84"/>
    <cellStyle name="40% - Accent5 2 2" xfId="273"/>
    <cellStyle name="40% - Accent5 2 3" xfId="568"/>
    <cellStyle name="40% - Accent5 3" xfId="274"/>
    <cellStyle name="40% - Accent5 4" xfId="572"/>
    <cellStyle name="40% - Accent6" xfId="40" builtinId="51" customBuiltin="1"/>
    <cellStyle name="40% - Accent6 2" xfId="85"/>
    <cellStyle name="40% - Accent6 2 2" xfId="275"/>
    <cellStyle name="40% - Accent6 2 3" xfId="560"/>
    <cellStyle name="40% - Accent6 3" xfId="276"/>
    <cellStyle name="40% - Accent6 4" xfId="564"/>
    <cellStyle name="60% - Accent1" xfId="21" builtinId="32" customBuiltin="1"/>
    <cellStyle name="60% - Accent1 2" xfId="86"/>
    <cellStyle name="60% - Accent1 2 2" xfId="277"/>
    <cellStyle name="60% - Accent1 2 3" xfId="552"/>
    <cellStyle name="60% - Accent1 3" xfId="278"/>
    <cellStyle name="60% - Accent1 4" xfId="556"/>
    <cellStyle name="60% - Accent2" xfId="25" builtinId="36" customBuiltin="1"/>
    <cellStyle name="60% - Accent2 2" xfId="87"/>
    <cellStyle name="60% - Accent2 2 2" xfId="279"/>
    <cellStyle name="60% - Accent2 2 3" xfId="567"/>
    <cellStyle name="60% - Accent2 3" xfId="280"/>
    <cellStyle name="60% - Accent2 4" xfId="571"/>
    <cellStyle name="60% - Accent3" xfId="29" builtinId="40" customBuiltin="1"/>
    <cellStyle name="60% - Accent3 2" xfId="88"/>
    <cellStyle name="60% - Accent3 2 2" xfId="281"/>
    <cellStyle name="60% - Accent3 2 3" xfId="559"/>
    <cellStyle name="60% - Accent3 3" xfId="282"/>
    <cellStyle name="60% - Accent3 4" xfId="563"/>
    <cellStyle name="60% - Accent4" xfId="33" builtinId="44" customBuiltin="1"/>
    <cellStyle name="60% - Accent4 2" xfId="89"/>
    <cellStyle name="60% - Accent4 2 2" xfId="283"/>
    <cellStyle name="60% - Accent4 2 3" xfId="551"/>
    <cellStyle name="60% - Accent4 3" xfId="284"/>
    <cellStyle name="60% - Accent4 4" xfId="555"/>
    <cellStyle name="60% - Accent5" xfId="37" builtinId="48" customBuiltin="1"/>
    <cellStyle name="60% - Accent5 2" xfId="90"/>
    <cellStyle name="60% - Accent5 2 2" xfId="285"/>
    <cellStyle name="60% - Accent5 2 3" xfId="575"/>
    <cellStyle name="60% - Accent5 3" xfId="286"/>
    <cellStyle name="60% - Accent5 4" xfId="574"/>
    <cellStyle name="60% - Accent6" xfId="41" builtinId="52" customBuiltin="1"/>
    <cellStyle name="60% - Accent6 2" xfId="91"/>
    <cellStyle name="60% - Accent6 2 2" xfId="287"/>
    <cellStyle name="60% - Accent6 2 3" xfId="577"/>
    <cellStyle name="60% - Accent6 3" xfId="288"/>
    <cellStyle name="60% - Accent6 4" xfId="576"/>
    <cellStyle name="Accent1" xfId="18" builtinId="29" customBuiltin="1"/>
    <cellStyle name="Accent1 2" xfId="92"/>
    <cellStyle name="Accent1 2 2" xfId="289"/>
    <cellStyle name="Accent1 2 3" xfId="579"/>
    <cellStyle name="Accent1 3" xfId="290"/>
    <cellStyle name="Accent1 4" xfId="578"/>
    <cellStyle name="Accent2" xfId="22" builtinId="33" customBuiltin="1"/>
    <cellStyle name="Accent2 2" xfId="93"/>
    <cellStyle name="Accent2 2 2" xfId="291"/>
    <cellStyle name="Accent2 2 3" xfId="581"/>
    <cellStyle name="Accent2 3" xfId="292"/>
    <cellStyle name="Accent2 4" xfId="580"/>
    <cellStyle name="Accent3" xfId="26" builtinId="37" customBuiltin="1"/>
    <cellStyle name="Accent3 2" xfId="94"/>
    <cellStyle name="Accent3 2 2" xfId="293"/>
    <cellStyle name="Accent3 2 3" xfId="583"/>
    <cellStyle name="Accent3 3" xfId="294"/>
    <cellStyle name="Accent3 4" xfId="582"/>
    <cellStyle name="Accent4" xfId="30" builtinId="41" customBuiltin="1"/>
    <cellStyle name="Accent4 2" xfId="95"/>
    <cellStyle name="Accent4 2 2" xfId="295"/>
    <cellStyle name="Accent4 2 3" xfId="585"/>
    <cellStyle name="Accent4 3" xfId="296"/>
    <cellStyle name="Accent4 4" xfId="584"/>
    <cellStyle name="Accent5" xfId="34" builtinId="45" customBuiltin="1"/>
    <cellStyle name="Accent5 2" xfId="96"/>
    <cellStyle name="Accent5 2 2" xfId="297"/>
    <cellStyle name="Accent5 2 3" xfId="587"/>
    <cellStyle name="Accent5 3" xfId="298"/>
    <cellStyle name="Accent5 4" xfId="586"/>
    <cellStyle name="Accent6" xfId="38" builtinId="49" customBuiltin="1"/>
    <cellStyle name="Accent6 2" xfId="97"/>
    <cellStyle name="Accent6 2 2" xfId="299"/>
    <cellStyle name="Accent6 2 3" xfId="589"/>
    <cellStyle name="Accent6 3" xfId="300"/>
    <cellStyle name="Accent6 4" xfId="588"/>
    <cellStyle name="Bad" xfId="7" builtinId="27" customBuiltin="1"/>
    <cellStyle name="Bad 2" xfId="98"/>
    <cellStyle name="Bad 2 2" xfId="301"/>
    <cellStyle name="Bad 2 3" xfId="591"/>
    <cellStyle name="Bad 3" xfId="302"/>
    <cellStyle name="Bad 4" xfId="590"/>
    <cellStyle name="Calculation" xfId="11" builtinId="22" customBuiltin="1"/>
    <cellStyle name="Calculation 2" xfId="99"/>
    <cellStyle name="Calculation 2 2" xfId="303"/>
    <cellStyle name="Calculation 2 3" xfId="593"/>
    <cellStyle name="Calculation 3" xfId="304"/>
    <cellStyle name="Calculation 4" xfId="592"/>
    <cellStyle name="Check Cell" xfId="13" builtinId="23" customBuiltin="1"/>
    <cellStyle name="Check Cell 2" xfId="100"/>
    <cellStyle name="Check Cell 2 2" xfId="305"/>
    <cellStyle name="Check Cell 2 3" xfId="595"/>
    <cellStyle name="Check Cell 3" xfId="306"/>
    <cellStyle name="Check Cell 4" xfId="594"/>
    <cellStyle name="Comma [0]" xfId="1" builtinId="6"/>
    <cellStyle name="Comma [0] 2" xfId="307"/>
    <cellStyle name="Comma [0] 2 2" xfId="60"/>
    <cellStyle name="Comma [0] 2 3" xfId="308"/>
    <cellStyle name="Comma [0] 2 3 2" xfId="497"/>
    <cellStyle name="Comma [0] 2 3 3" xfId="746"/>
    <cellStyle name="Comma [0] 3" xfId="309"/>
    <cellStyle name="Comma [0] 3 2" xfId="68"/>
    <cellStyle name="Comma [0] 4" xfId="310"/>
    <cellStyle name="Comma [0] 4 2" xfId="496"/>
    <cellStyle name="Comma [0] 5" xfId="311"/>
    <cellStyle name="Comma [0] 6" xfId="486"/>
    <cellStyle name="Comma 10" xfId="43"/>
    <cellStyle name="Comma 10 2" xfId="101"/>
    <cellStyle name="Comma 11" xfId="102"/>
    <cellStyle name="Comma 11 2" xfId="103"/>
    <cellStyle name="Comma 12" xfId="58"/>
    <cellStyle name="Comma 12 2" xfId="104"/>
    <cellStyle name="Comma 13" xfId="105"/>
    <cellStyle name="Comma 13 2" xfId="106"/>
    <cellStyle name="Comma 14" xfId="107"/>
    <cellStyle name="Comma 14 2" xfId="108"/>
    <cellStyle name="Comma 15" xfId="63"/>
    <cellStyle name="Comma 15 2" xfId="109"/>
    <cellStyle name="Comma 15 3" xfId="502"/>
    <cellStyle name="Comma 16" xfId="110"/>
    <cellStyle name="Comma 16 2" xfId="111"/>
    <cellStyle name="Comma 17" xfId="112"/>
    <cellStyle name="Comma 17 2" xfId="113"/>
    <cellStyle name="Comma 18" xfId="114"/>
    <cellStyle name="Comma 18 2" xfId="115"/>
    <cellStyle name="Comma 19" xfId="65"/>
    <cellStyle name="Comma 19 2" xfId="116"/>
    <cellStyle name="Comma 2" xfId="50"/>
    <cellStyle name="Comma 2 2" xfId="312"/>
    <cellStyle name="Comma 2 2 2" xfId="313"/>
    <cellStyle name="Comma 2 2 3" xfId="314"/>
    <cellStyle name="Comma 2 2 3 2" xfId="495"/>
    <cellStyle name="Comma 2 2 3 3" xfId="747"/>
    <cellStyle name="Comma 2 3" xfId="315"/>
    <cellStyle name="Comma 2 3 2" xfId="501"/>
    <cellStyle name="Comma 20" xfId="117"/>
    <cellStyle name="Comma 20 2" xfId="492"/>
    <cellStyle name="Comma 21" xfId="316"/>
    <cellStyle name="Comma 21 2" xfId="317"/>
    <cellStyle name="Comma 22" xfId="318"/>
    <cellStyle name="Comma 23" xfId="72"/>
    <cellStyle name="Comma 23 2" xfId="118"/>
    <cellStyle name="Comma 24" xfId="119"/>
    <cellStyle name="Comma 24 2" xfId="120"/>
    <cellStyle name="Comma 25" xfId="121"/>
    <cellStyle name="Comma 25 2" xfId="122"/>
    <cellStyle name="Comma 26" xfId="123"/>
    <cellStyle name="Comma 26 2" xfId="124"/>
    <cellStyle name="Comma 27" xfId="319"/>
    <cellStyle name="Comma 27 2" xfId="500"/>
    <cellStyle name="Comma 28" xfId="471"/>
    <cellStyle name="Comma 28 2" xfId="494"/>
    <cellStyle name="Comma 29" xfId="472"/>
    <cellStyle name="Comma 29 2" xfId="499"/>
    <cellStyle name="Comma 3" xfId="48"/>
    <cellStyle name="Comma 3 2" xfId="320"/>
    <cellStyle name="Comma 3 3" xfId="321"/>
    <cellStyle name="Comma 3 4" xfId="322"/>
    <cellStyle name="Comma 30" xfId="473"/>
    <cellStyle name="Comma 30 2" xfId="508"/>
    <cellStyle name="Comma 31" xfId="474"/>
    <cellStyle name="Comma 31 2" xfId="509"/>
    <cellStyle name="Comma 32" xfId="475"/>
    <cellStyle name="Comma 32 2" xfId="510"/>
    <cellStyle name="Comma 33" xfId="476"/>
    <cellStyle name="Comma 33 2" xfId="511"/>
    <cellStyle name="Comma 34" xfId="477"/>
    <cellStyle name="Comma 34 2" xfId="512"/>
    <cellStyle name="Comma 35" xfId="478"/>
    <cellStyle name="Comma 35 2" xfId="513"/>
    <cellStyle name="Comma 36" xfId="479"/>
    <cellStyle name="Comma 36 2" xfId="514"/>
    <cellStyle name="Comma 37" xfId="480"/>
    <cellStyle name="Comma 37 2" xfId="515"/>
    <cellStyle name="Comma 38" xfId="487"/>
    <cellStyle name="Comma 38 2" xfId="516"/>
    <cellStyle name="Comma 39" xfId="517"/>
    <cellStyle name="Comma 4" xfId="52"/>
    <cellStyle name="Comma 40" xfId="518"/>
    <cellStyle name="Comma 41" xfId="519"/>
    <cellStyle name="Comma 42" xfId="520"/>
    <cellStyle name="Comma 43" xfId="493"/>
    <cellStyle name="Comma 44" xfId="596"/>
    <cellStyle name="Comma 5" xfId="54"/>
    <cellStyle name="Comma 5 2" xfId="323"/>
    <cellStyle name="Comma 5 3" xfId="324"/>
    <cellStyle name="Comma 5 3 2" xfId="521"/>
    <cellStyle name="Comma 6" xfId="73"/>
    <cellStyle name="Comma 6 2" xfId="125"/>
    <cellStyle name="Comma 7" xfId="126"/>
    <cellStyle name="Comma 8" xfId="127"/>
    <cellStyle name="Comma 8 2" xfId="128"/>
    <cellStyle name="Comma 9" xfId="56"/>
    <cellStyle name="Comma 9 2" xfId="129"/>
    <cellStyle name="Explanatory Text" xfId="16" builtinId="53" customBuiltin="1"/>
    <cellStyle name="Explanatory Text 2" xfId="130"/>
    <cellStyle name="Explanatory Text 2 2" xfId="325"/>
    <cellStyle name="Explanatory Text 2 3" xfId="598"/>
    <cellStyle name="Explanatory Text 3" xfId="326"/>
    <cellStyle name="Explanatory Text 4" xfId="597"/>
    <cellStyle name="Good" xfId="6" builtinId="26" customBuiltin="1"/>
    <cellStyle name="Good 2" xfId="131"/>
    <cellStyle name="Good 2 2" xfId="327"/>
    <cellStyle name="Good 2 3" xfId="600"/>
    <cellStyle name="Good 3" xfId="328"/>
    <cellStyle name="Good 4" xfId="599"/>
    <cellStyle name="Heading 1" xfId="2" builtinId="16" customBuiltin="1"/>
    <cellStyle name="Heading 1 2" xfId="132"/>
    <cellStyle name="Heading 1 2 2" xfId="329"/>
    <cellStyle name="Heading 1 2 3" xfId="602"/>
    <cellStyle name="Heading 1 3" xfId="330"/>
    <cellStyle name="Heading 1 4" xfId="601"/>
    <cellStyle name="Heading 2" xfId="3" builtinId="17" customBuiltin="1"/>
    <cellStyle name="Heading 2 2" xfId="133"/>
    <cellStyle name="Heading 2 2 2" xfId="331"/>
    <cellStyle name="Heading 2 2 3" xfId="604"/>
    <cellStyle name="Heading 2 3" xfId="332"/>
    <cellStyle name="Heading 2 4" xfId="603"/>
    <cellStyle name="Heading 3" xfId="4" builtinId="18" customBuiltin="1"/>
    <cellStyle name="Heading 3 2" xfId="134"/>
    <cellStyle name="Heading 3 2 2" xfId="333"/>
    <cellStyle name="Heading 3 2 3" xfId="606"/>
    <cellStyle name="Heading 3 3" xfId="334"/>
    <cellStyle name="Heading 3 4" xfId="605"/>
    <cellStyle name="Heading 4" xfId="5" builtinId="19" customBuiltin="1"/>
    <cellStyle name="Heading 4 2" xfId="135"/>
    <cellStyle name="Heading 4 2 2" xfId="335"/>
    <cellStyle name="Heading 4 2 3" xfId="608"/>
    <cellStyle name="Heading 4 3" xfId="336"/>
    <cellStyle name="Heading 4 4" xfId="607"/>
    <cellStyle name="Input" xfId="9" builtinId="20" customBuiltin="1"/>
    <cellStyle name="Input 2" xfId="136"/>
    <cellStyle name="Input 2 2" xfId="337"/>
    <cellStyle name="Input 2 3" xfId="610"/>
    <cellStyle name="Input 3" xfId="338"/>
    <cellStyle name="Input 4" xfId="609"/>
    <cellStyle name="Linked Cell" xfId="12" builtinId="24" customBuiltin="1"/>
    <cellStyle name="Linked Cell 2" xfId="137"/>
    <cellStyle name="Linked Cell 2 2" xfId="339"/>
    <cellStyle name="Linked Cell 2 3" xfId="612"/>
    <cellStyle name="Linked Cell 3" xfId="340"/>
    <cellStyle name="Linked Cell 4" xfId="611"/>
    <cellStyle name="Neutral" xfId="8" builtinId="28" customBuiltin="1"/>
    <cellStyle name="Neutral 2" xfId="138"/>
    <cellStyle name="Neutral 2 2" xfId="341"/>
    <cellStyle name="Neutral 2 3" xfId="614"/>
    <cellStyle name="Neutral 3" xfId="342"/>
    <cellStyle name="Neutral 4" xfId="613"/>
    <cellStyle name="Normal" xfId="0" builtinId="0"/>
    <cellStyle name="Normal - Style1" xfId="343"/>
    <cellStyle name="Normal 10" xfId="53"/>
    <cellStyle name="Normal 10 2" xfId="249"/>
    <cellStyle name="Normal 10 2 2" xfId="506"/>
    <cellStyle name="Normal 10 3" xfId="344"/>
    <cellStyle name="Normal 10 4" xfId="345"/>
    <cellStyle name="Normal 11" xfId="139"/>
    <cellStyle name="Normal 11 2" xfId="346"/>
    <cellStyle name="Normal 11 3" xfId="347"/>
    <cellStyle name="Normal 11 4" xfId="348"/>
    <cellStyle name="Normal 11 5" xfId="489"/>
    <cellStyle name="Normal 12" xfId="140"/>
    <cellStyle name="Normal 12 2" xfId="141"/>
    <cellStyle name="Normal 12 2 2" xfId="349"/>
    <cellStyle name="Normal 12 2 3" xfId="615"/>
    <cellStyle name="Normal 12 2 7 3" xfId="350"/>
    <cellStyle name="Normal 12 3" xfId="351"/>
    <cellStyle name="Normal 12 4" xfId="488"/>
    <cellStyle name="Normal 12 4 2" xfId="522"/>
    <cellStyle name="Normal 13" xfId="55"/>
    <cellStyle name="Normal 13 2" xfId="142"/>
    <cellStyle name="Normal 13 2 2" xfId="352"/>
    <cellStyle name="Normal 13 2 3" xfId="617"/>
    <cellStyle name="Normal 13 3" xfId="353"/>
    <cellStyle name="Normal 13 4" xfId="616"/>
    <cellStyle name="Normal 14" xfId="143"/>
    <cellStyle name="Normal 14 2" xfId="144"/>
    <cellStyle name="Normal 14 2 2" xfId="619"/>
    <cellStyle name="Normal 14 3" xfId="354"/>
    <cellStyle name="Normal 14 4" xfId="618"/>
    <cellStyle name="Normal 15" xfId="57"/>
    <cellStyle name="Normal 15 2" xfId="145"/>
    <cellStyle name="Normal 15 2 2" xfId="621"/>
    <cellStyle name="Normal 15 3" xfId="355"/>
    <cellStyle name="Normal 15 4" xfId="620"/>
    <cellStyle name="Normal 16" xfId="61"/>
    <cellStyle name="Normal 16 2" xfId="146"/>
    <cellStyle name="Normal 16 2 2" xfId="623"/>
    <cellStyle name="Normal 16 3" xfId="356"/>
    <cellStyle name="Normal 16 4" xfId="622"/>
    <cellStyle name="Normal 17" xfId="147"/>
    <cellStyle name="Normal 17 2" xfId="148"/>
    <cellStyle name="Normal 17 2 2" xfId="625"/>
    <cellStyle name="Normal 17 3" xfId="357"/>
    <cellStyle name="Normal 17 4" xfId="624"/>
    <cellStyle name="Normal 18" xfId="149"/>
    <cellStyle name="Normal 18 2" xfId="150"/>
    <cellStyle name="Normal 18 2 2" xfId="627"/>
    <cellStyle name="Normal 18 3" xfId="358"/>
    <cellStyle name="Normal 18 4" xfId="626"/>
    <cellStyle name="Normal 19" xfId="151"/>
    <cellStyle name="Normal 19 2" xfId="152"/>
    <cellStyle name="Normal 19 2 2" xfId="629"/>
    <cellStyle name="Normal 19 3" xfId="359"/>
    <cellStyle name="Normal 19 4" xfId="628"/>
    <cellStyle name="Normal 2" xfId="49"/>
    <cellStyle name="Normal 2 10" xfId="153"/>
    <cellStyle name="Normal 2 10 2" xfId="360"/>
    <cellStyle name="Normal 2 10 3" xfId="630"/>
    <cellStyle name="Normal 2 11" xfId="154"/>
    <cellStyle name="Normal 2 11 2" xfId="361"/>
    <cellStyle name="Normal 2 11 3" xfId="631"/>
    <cellStyle name="Normal 2 12" xfId="155"/>
    <cellStyle name="Normal 2 12 2" xfId="362"/>
    <cellStyle name="Normal 2 12 3" xfId="632"/>
    <cellStyle name="Normal 2 13" xfId="156"/>
    <cellStyle name="Normal 2 13 2" xfId="363"/>
    <cellStyle name="Normal 2 13 3" xfId="633"/>
    <cellStyle name="Normal 2 14" xfId="157"/>
    <cellStyle name="Normal 2 14 2" xfId="364"/>
    <cellStyle name="Normal 2 14 3" xfId="634"/>
    <cellStyle name="Normal 2 15" xfId="158"/>
    <cellStyle name="Normal 2 15 2" xfId="365"/>
    <cellStyle name="Normal 2 15 3" xfId="635"/>
    <cellStyle name="Normal 2 16" xfId="366"/>
    <cellStyle name="Normal 2 17" xfId="485"/>
    <cellStyle name="Normal 2 2" xfId="46"/>
    <cellStyle name="Normal 2 2 2" xfId="367"/>
    <cellStyle name="Normal 2 2 3" xfId="368"/>
    <cellStyle name="Normal 2 2 4" xfId="369"/>
    <cellStyle name="Normal 2 2 5" xfId="636"/>
    <cellStyle name="Normal 2 3" xfId="159"/>
    <cellStyle name="Normal 2 3 2" xfId="370"/>
    <cellStyle name="Normal 2 3 3" xfId="637"/>
    <cellStyle name="Normal 2 4" xfId="160"/>
    <cellStyle name="Normal 2 4 2" xfId="371"/>
    <cellStyle name="Normal 2 4 3" xfId="372"/>
    <cellStyle name="Normal 2 4 4" xfId="523"/>
    <cellStyle name="Normal 2 4 5" xfId="638"/>
    <cellStyle name="Normal 2 5" xfId="161"/>
    <cellStyle name="Normal 2 5 2" xfId="373"/>
    <cellStyle name="Normal 2 5 3" xfId="639"/>
    <cellStyle name="Normal 2 6" xfId="162"/>
    <cellStyle name="Normal 2 6 2" xfId="374"/>
    <cellStyle name="Normal 2 6 3" xfId="640"/>
    <cellStyle name="Normal 2 7" xfId="163"/>
    <cellStyle name="Normal 2 7 2" xfId="375"/>
    <cellStyle name="Normal 2 7 3" xfId="641"/>
    <cellStyle name="Normal 2 8" xfId="164"/>
    <cellStyle name="Normal 2 8 2" xfId="376"/>
    <cellStyle name="Normal 2 8 3" xfId="642"/>
    <cellStyle name="Normal 2 9" xfId="165"/>
    <cellStyle name="Normal 2 9 2" xfId="377"/>
    <cellStyle name="Normal 2 9 3" xfId="643"/>
    <cellStyle name="Normal 20" xfId="166"/>
    <cellStyle name="Normal 20 2" xfId="378"/>
    <cellStyle name="Normal 20 3" xfId="644"/>
    <cellStyle name="Normal 21" xfId="167"/>
    <cellStyle name="Normal 21 2" xfId="379"/>
    <cellStyle name="Normal 21 3" xfId="645"/>
    <cellStyle name="Normal 22" xfId="168"/>
    <cellStyle name="Normal 22 2" xfId="380"/>
    <cellStyle name="Normal 22 3" xfId="646"/>
    <cellStyle name="Normal 23" xfId="62"/>
    <cellStyle name="Normal 23 2" xfId="169"/>
    <cellStyle name="Normal 23 2 2" xfId="648"/>
    <cellStyle name="Normal 23 3" xfId="381"/>
    <cellStyle name="Normal 23 4" xfId="647"/>
    <cellStyle name="Normal 24" xfId="170"/>
    <cellStyle name="Normal 24 2" xfId="382"/>
    <cellStyle name="Normal 24 3" xfId="649"/>
    <cellStyle name="Normal 25" xfId="171"/>
    <cellStyle name="Normal 25 2" xfId="383"/>
    <cellStyle name="Normal 25 3" xfId="650"/>
    <cellStyle name="Normal 26" xfId="172"/>
    <cellStyle name="Normal 26 2" xfId="384"/>
    <cellStyle name="Normal 26 3" xfId="651"/>
    <cellStyle name="Normal 27" xfId="173"/>
    <cellStyle name="Normal 27 2" xfId="385"/>
    <cellStyle name="Normal 27 3" xfId="652"/>
    <cellStyle name="Normal 28" xfId="174"/>
    <cellStyle name="Normal 28 2" xfId="386"/>
    <cellStyle name="Normal 28 3" xfId="653"/>
    <cellStyle name="Normal 29" xfId="175"/>
    <cellStyle name="Normal 29 2" xfId="387"/>
    <cellStyle name="Normal 29 3" xfId="654"/>
    <cellStyle name="Normal 3" xfId="176"/>
    <cellStyle name="Normal 3 2" xfId="177"/>
    <cellStyle name="Normal 3 2 2" xfId="388"/>
    <cellStyle name="Normal 3 2 2 2" xfId="748"/>
    <cellStyle name="Normal 3 2 3" xfId="656"/>
    <cellStyle name="Normal 3 3" xfId="389"/>
    <cellStyle name="Normal 3 3 2" xfId="749"/>
    <cellStyle name="Normal 3 4" xfId="390"/>
    <cellStyle name="Normal 3 5" xfId="391"/>
    <cellStyle name="Normal 3 5 2" xfId="505"/>
    <cellStyle name="Normal 3 5 2 2" xfId="750"/>
    <cellStyle name="Normal 3 6" xfId="392"/>
    <cellStyle name="Normal 3 7" xfId="655"/>
    <cellStyle name="Normal 30" xfId="178"/>
    <cellStyle name="Normal 30 2" xfId="393"/>
    <cellStyle name="Normal 30 3" xfId="657"/>
    <cellStyle name="Normal 31" xfId="179"/>
    <cellStyle name="Normal 31 2" xfId="394"/>
    <cellStyle name="Normal 31 3" xfId="658"/>
    <cellStyle name="Normal 32" xfId="180"/>
    <cellStyle name="Normal 32 2" xfId="181"/>
    <cellStyle name="Normal 32 2 2" xfId="660"/>
    <cellStyle name="Normal 32 3" xfId="395"/>
    <cellStyle name="Normal 32 4" xfId="659"/>
    <cellStyle name="Normal 33" xfId="182"/>
    <cellStyle name="Normal 33 2" xfId="183"/>
    <cellStyle name="Normal 33 2 2" xfId="662"/>
    <cellStyle name="Normal 33 3" xfId="396"/>
    <cellStyle name="Normal 33 4" xfId="661"/>
    <cellStyle name="Normal 34" xfId="184"/>
    <cellStyle name="Normal 34 2" xfId="185"/>
    <cellStyle name="Normal 34 2 2" xfId="664"/>
    <cellStyle name="Normal 34 3" xfId="397"/>
    <cellStyle name="Normal 34 4" xfId="663"/>
    <cellStyle name="Normal 35" xfId="64"/>
    <cellStyle name="Normal 35 2" xfId="186"/>
    <cellStyle name="Normal 35 2 2" xfId="666"/>
    <cellStyle name="Normal 35 3" xfId="398"/>
    <cellStyle name="Normal 35 4" xfId="665"/>
    <cellStyle name="Normal 36" xfId="66"/>
    <cellStyle name="Normal 36 2" xfId="187"/>
    <cellStyle name="Normal 36 2 2" xfId="668"/>
    <cellStyle name="Normal 36 3" xfId="399"/>
    <cellStyle name="Normal 36 4" xfId="667"/>
    <cellStyle name="Normal 37" xfId="69"/>
    <cellStyle name="Normal 37 2" xfId="188"/>
    <cellStyle name="Normal 37 2 2" xfId="670"/>
    <cellStyle name="Normal 37 3" xfId="400"/>
    <cellStyle name="Normal 37 4" xfId="669"/>
    <cellStyle name="Normal 38" xfId="189"/>
    <cellStyle name="Normal 38 2" xfId="190"/>
    <cellStyle name="Normal 38 2 2" xfId="672"/>
    <cellStyle name="Normal 38 3" xfId="401"/>
    <cellStyle name="Normal 38 4" xfId="671"/>
    <cellStyle name="Normal 39" xfId="70"/>
    <cellStyle name="Normal 39 2" xfId="191"/>
    <cellStyle name="Normal 39 2 2" xfId="674"/>
    <cellStyle name="Normal 39 3" xfId="402"/>
    <cellStyle name="Normal 39 4" xfId="673"/>
    <cellStyle name="Normal 4" xfId="45"/>
    <cellStyle name="Normal 4 2" xfId="192"/>
    <cellStyle name="Normal 4 2 2" xfId="403"/>
    <cellStyle name="Normal 4 2 3" xfId="676"/>
    <cellStyle name="Normal 4 3" xfId="404"/>
    <cellStyle name="Normal 4 4" xfId="405"/>
    <cellStyle name="Normal 4 5" xfId="675"/>
    <cellStyle name="Normal 40" xfId="193"/>
    <cellStyle name="Normal 40 2" xfId="194"/>
    <cellStyle name="Normal 40 2 2" xfId="678"/>
    <cellStyle name="Normal 40 3" xfId="406"/>
    <cellStyle name="Normal 40 4" xfId="677"/>
    <cellStyle name="Normal 41" xfId="195"/>
    <cellStyle name="Normal 41 2" xfId="196"/>
    <cellStyle name="Normal 41 2 2" xfId="680"/>
    <cellStyle name="Normal 41 3" xfId="407"/>
    <cellStyle name="Normal 41 4" xfId="679"/>
    <cellStyle name="Normal 42" xfId="42"/>
    <cellStyle name="Normal 42 2" xfId="197"/>
    <cellStyle name="Normal 42 2 2" xfId="682"/>
    <cellStyle name="Normal 42 3" xfId="408"/>
    <cellStyle name="Normal 42 4" xfId="681"/>
    <cellStyle name="Normal 43" xfId="250"/>
    <cellStyle name="Normal 43 2" xfId="504"/>
    <cellStyle name="Normal 44" xfId="409"/>
    <cellStyle name="Normal 44 2" xfId="410"/>
    <cellStyle name="Normal 45" xfId="411"/>
    <cellStyle name="Normal 46" xfId="481"/>
    <cellStyle name="Normal 46 2" xfId="524"/>
    <cellStyle name="Normal 47" xfId="482"/>
    <cellStyle name="Normal 47 2" xfId="525"/>
    <cellStyle name="Normal 48" xfId="526"/>
    <cellStyle name="Normal 49" xfId="527"/>
    <cellStyle name="Normal 5" xfId="47"/>
    <cellStyle name="Normal 5 2" xfId="251"/>
    <cellStyle name="Normal 5 2 2" xfId="491"/>
    <cellStyle name="Normal 5 2 3" xfId="540"/>
    <cellStyle name="Normal 5 3" xfId="412"/>
    <cellStyle name="Normal 5 4" xfId="413"/>
    <cellStyle name="Normal 5 4 2" xfId="503"/>
    <cellStyle name="Normal 5 5" xfId="414"/>
    <cellStyle name="Normal 50" xfId="528"/>
    <cellStyle name="Normal 51" xfId="529"/>
    <cellStyle name="Normal 52" xfId="530"/>
    <cellStyle name="Normal 53" xfId="531"/>
    <cellStyle name="Normal 54" xfId="532"/>
    <cellStyle name="Normal 55" xfId="533"/>
    <cellStyle name="Normal 56" xfId="534"/>
    <cellStyle name="Normal 57" xfId="535"/>
    <cellStyle name="Normal 58" xfId="536"/>
    <cellStyle name="Normal 59" xfId="537"/>
    <cellStyle name="Normal 6" xfId="198"/>
    <cellStyle name="Normal 6 2" xfId="415"/>
    <cellStyle name="Normal 6 3" xfId="416"/>
    <cellStyle name="Normal 6 4" xfId="417"/>
    <cellStyle name="Normal 6 5" xfId="683"/>
    <cellStyle name="Normal 60" xfId="538"/>
    <cellStyle name="Normal 61" xfId="498"/>
    <cellStyle name="Normal 62" xfId="544"/>
    <cellStyle name="Normal 63" xfId="743"/>
    <cellStyle name="Normal 64" xfId="744"/>
    <cellStyle name="Normal 65" xfId="745"/>
    <cellStyle name="Normal 7" xfId="51"/>
    <cellStyle name="Normal 7 2" xfId="252"/>
    <cellStyle name="Normal 7 2 2" xfId="507"/>
    <cellStyle name="Normal 7 3" xfId="418"/>
    <cellStyle name="Normal 7 4" xfId="419"/>
    <cellStyle name="Normal 8" xfId="199"/>
    <cellStyle name="Normal 8 2" xfId="200"/>
    <cellStyle name="Normal 8 2 2" xfId="420"/>
    <cellStyle name="Normal 8 2 3" xfId="685"/>
    <cellStyle name="Normal 8 3" xfId="421"/>
    <cellStyle name="Normal 8 4" xfId="422"/>
    <cellStyle name="Normal 8 5" xfId="684"/>
    <cellStyle name="Normal 9" xfId="201"/>
    <cellStyle name="Normal 9 2" xfId="423"/>
    <cellStyle name="Normal 9 3" xfId="424"/>
    <cellStyle name="Normal 9 4" xfId="425"/>
    <cellStyle name="Normal 9 5" xfId="686"/>
    <cellStyle name="Note" xfId="15" builtinId="10" customBuiltin="1"/>
    <cellStyle name="Note 10" xfId="202"/>
    <cellStyle name="Note 10 2" xfId="426"/>
    <cellStyle name="Note 10 3" xfId="687"/>
    <cellStyle name="Note 11" xfId="203"/>
    <cellStyle name="Note 11 2" xfId="427"/>
    <cellStyle name="Note 11 3" xfId="688"/>
    <cellStyle name="Note 12" xfId="204"/>
    <cellStyle name="Note 12 2" xfId="428"/>
    <cellStyle name="Note 12 3" xfId="689"/>
    <cellStyle name="Note 13" xfId="205"/>
    <cellStyle name="Note 13 2" xfId="429"/>
    <cellStyle name="Note 13 3" xfId="690"/>
    <cellStyle name="Note 14" xfId="206"/>
    <cellStyle name="Note 14 2" xfId="430"/>
    <cellStyle name="Note 14 3" xfId="691"/>
    <cellStyle name="Note 15" xfId="207"/>
    <cellStyle name="Note 15 2" xfId="431"/>
    <cellStyle name="Note 15 3" xfId="692"/>
    <cellStyle name="Note 16" xfId="208"/>
    <cellStyle name="Note 16 2" xfId="432"/>
    <cellStyle name="Note 16 3" xfId="693"/>
    <cellStyle name="Note 17" xfId="209"/>
    <cellStyle name="Note 17 2" xfId="433"/>
    <cellStyle name="Note 17 3" xfId="694"/>
    <cellStyle name="Note 18" xfId="210"/>
    <cellStyle name="Note 18 2" xfId="434"/>
    <cellStyle name="Note 18 3" xfId="695"/>
    <cellStyle name="Note 19" xfId="211"/>
    <cellStyle name="Note 19 2" xfId="435"/>
    <cellStyle name="Note 19 3" xfId="696"/>
    <cellStyle name="Note 2" xfId="212"/>
    <cellStyle name="Note 2 2" xfId="436"/>
    <cellStyle name="Note 2 3" xfId="697"/>
    <cellStyle name="Note 20" xfId="437"/>
    <cellStyle name="Note 20 2" xfId="539"/>
    <cellStyle name="Note 3" xfId="213"/>
    <cellStyle name="Note 3 2" xfId="438"/>
    <cellStyle name="Note 3 3" xfId="698"/>
    <cellStyle name="Note 4" xfId="214"/>
    <cellStyle name="Note 4 2" xfId="439"/>
    <cellStyle name="Note 4 3" xfId="699"/>
    <cellStyle name="Note 5" xfId="215"/>
    <cellStyle name="Note 5 2" xfId="440"/>
    <cellStyle name="Note 5 3" xfId="700"/>
    <cellStyle name="Note 6" xfId="216"/>
    <cellStyle name="Note 6 2" xfId="441"/>
    <cellStyle name="Note 6 3" xfId="701"/>
    <cellStyle name="Note 7" xfId="217"/>
    <cellStyle name="Note 7 2" xfId="442"/>
    <cellStyle name="Note 7 3" xfId="702"/>
    <cellStyle name="Note 8" xfId="218"/>
    <cellStyle name="Note 8 2" xfId="443"/>
    <cellStyle name="Note 8 3" xfId="703"/>
    <cellStyle name="Note 9" xfId="219"/>
    <cellStyle name="Note 9 2" xfId="444"/>
    <cellStyle name="Note 9 3" xfId="704"/>
    <cellStyle name="Output" xfId="10" builtinId="21" customBuiltin="1"/>
    <cellStyle name="Output 2" xfId="220"/>
    <cellStyle name="Output 2 2" xfId="445"/>
    <cellStyle name="Output 2 3" xfId="706"/>
    <cellStyle name="Output 3" xfId="446"/>
    <cellStyle name="Output 4" xfId="705"/>
    <cellStyle name="Percent 10" xfId="44"/>
    <cellStyle name="Percent 10 2" xfId="221"/>
    <cellStyle name="Percent 10 2 2" xfId="709"/>
    <cellStyle name="Percent 10 3" xfId="447"/>
    <cellStyle name="Percent 10 4" xfId="708"/>
    <cellStyle name="Percent 11" xfId="59"/>
    <cellStyle name="Percent 11 2" xfId="222"/>
    <cellStyle name="Percent 11 2 2" xfId="711"/>
    <cellStyle name="Percent 11 3" xfId="448"/>
    <cellStyle name="Percent 11 4" xfId="710"/>
    <cellStyle name="Percent 12" xfId="223"/>
    <cellStyle name="Percent 12 2" xfId="224"/>
    <cellStyle name="Percent 12 2 2" xfId="713"/>
    <cellStyle name="Percent 12 3" xfId="449"/>
    <cellStyle name="Percent 12 4" xfId="712"/>
    <cellStyle name="Percent 13" xfId="225"/>
    <cellStyle name="Percent 13 2" xfId="226"/>
    <cellStyle name="Percent 13 2 2" xfId="715"/>
    <cellStyle name="Percent 13 3" xfId="450"/>
    <cellStyle name="Percent 13 4" xfId="714"/>
    <cellStyle name="Percent 14" xfId="227"/>
    <cellStyle name="Percent 14 2" xfId="228"/>
    <cellStyle name="Percent 14 2 2" xfId="717"/>
    <cellStyle name="Percent 14 3" xfId="451"/>
    <cellStyle name="Percent 14 4" xfId="716"/>
    <cellStyle name="Percent 15" xfId="229"/>
    <cellStyle name="Percent 15 2" xfId="230"/>
    <cellStyle name="Percent 15 2 2" xfId="719"/>
    <cellStyle name="Percent 15 3" xfId="452"/>
    <cellStyle name="Percent 15 4" xfId="718"/>
    <cellStyle name="Percent 16" xfId="231"/>
    <cellStyle name="Percent 16 2" xfId="232"/>
    <cellStyle name="Percent 16 2 2" xfId="721"/>
    <cellStyle name="Percent 16 3" xfId="453"/>
    <cellStyle name="Percent 16 4" xfId="720"/>
    <cellStyle name="Percent 17" xfId="233"/>
    <cellStyle name="Percent 17 2" xfId="234"/>
    <cellStyle name="Percent 17 2 2" xfId="723"/>
    <cellStyle name="Percent 17 3" xfId="454"/>
    <cellStyle name="Percent 17 4" xfId="722"/>
    <cellStyle name="Percent 18" xfId="235"/>
    <cellStyle name="Percent 18 2" xfId="236"/>
    <cellStyle name="Percent 18 2 2" xfId="725"/>
    <cellStyle name="Percent 18 3" xfId="455"/>
    <cellStyle name="Percent 18 4" xfId="724"/>
    <cellStyle name="Percent 19" xfId="67"/>
    <cellStyle name="Percent 19 2" xfId="237"/>
    <cellStyle name="Percent 19 2 2" xfId="727"/>
    <cellStyle name="Percent 19 3" xfId="456"/>
    <cellStyle name="Percent 19 4" xfId="726"/>
    <cellStyle name="Percent 2" xfId="457"/>
    <cellStyle name="Percent 2 2" xfId="458"/>
    <cellStyle name="Percent 22" xfId="71"/>
    <cellStyle name="Percent 22 2" xfId="238"/>
    <cellStyle name="Percent 22 2 2" xfId="729"/>
    <cellStyle name="Percent 22 3" xfId="459"/>
    <cellStyle name="Percent 22 4" xfId="728"/>
    <cellStyle name="Percent 23" xfId="239"/>
    <cellStyle name="Percent 23 2" xfId="240"/>
    <cellStyle name="Percent 23 2 2" xfId="731"/>
    <cellStyle name="Percent 23 3" xfId="460"/>
    <cellStyle name="Percent 23 4" xfId="730"/>
    <cellStyle name="Percent 24" xfId="241"/>
    <cellStyle name="Percent 24 2" xfId="242"/>
    <cellStyle name="Percent 24 2 2" xfId="733"/>
    <cellStyle name="Percent 24 3" xfId="461"/>
    <cellStyle name="Percent 24 4" xfId="732"/>
    <cellStyle name="Percent 25" xfId="243"/>
    <cellStyle name="Percent 25 2" xfId="244"/>
    <cellStyle name="Percent 25 2 2" xfId="735"/>
    <cellStyle name="Percent 25 3" xfId="462"/>
    <cellStyle name="Percent 25 4" xfId="734"/>
    <cellStyle name="Percent 3" xfId="463"/>
    <cellStyle name="Percent 3 2" xfId="483"/>
    <cellStyle name="Percent 4" xfId="245"/>
    <cellStyle name="Percent 4 2" xfId="464"/>
    <cellStyle name="Percent 4 3" xfId="736"/>
    <cellStyle name="Percent 5" xfId="484"/>
    <cellStyle name="Percent 6" xfId="707"/>
    <cellStyle name="Title 2" xfId="246"/>
    <cellStyle name="Title 2 2" xfId="465"/>
    <cellStyle name="Title 2 3" xfId="738"/>
    <cellStyle name="Title 3" xfId="466"/>
    <cellStyle name="Title 4" xfId="737"/>
    <cellStyle name="Title 5" xfId="490"/>
    <cellStyle name="Total" xfId="17" builtinId="25" customBuiltin="1"/>
    <cellStyle name="Total 2" xfId="247"/>
    <cellStyle name="Total 2 2" xfId="467"/>
    <cellStyle name="Total 2 3" xfId="740"/>
    <cellStyle name="Total 3" xfId="468"/>
    <cellStyle name="Total 4" xfId="739"/>
    <cellStyle name="Warning Text" xfId="14" builtinId="11" customBuiltin="1"/>
    <cellStyle name="Warning Text 2" xfId="248"/>
    <cellStyle name="Warning Text 2 2" xfId="469"/>
    <cellStyle name="Warning Text 2 3" xfId="742"/>
    <cellStyle name="Warning Text 3" xfId="470"/>
    <cellStyle name="Warning Text 4" xfId="7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abSelected="1" topLeftCell="A64" zoomScale="130" zoomScaleNormal="130" workbookViewId="0">
      <selection activeCell="Q75" sqref="Q75"/>
    </sheetView>
  </sheetViews>
  <sheetFormatPr defaultRowHeight="12.75"/>
  <cols>
    <col min="1" max="1" width="9.140625" style="10"/>
    <col min="2" max="2" width="16.5703125" style="10" bestFit="1" customWidth="1"/>
    <col min="3" max="3" width="6" style="10" bestFit="1" customWidth="1"/>
    <col min="4" max="5" width="11.7109375" style="10" customWidth="1"/>
    <col min="6" max="6" width="5.28515625" style="10" bestFit="1" customWidth="1"/>
    <col min="7" max="7" width="5.7109375" style="10" bestFit="1" customWidth="1"/>
    <col min="8" max="9" width="5.28515625" style="10" bestFit="1" customWidth="1"/>
    <col min="10" max="11" width="4.85546875" style="10" bestFit="1" customWidth="1"/>
    <col min="12" max="12" width="5.42578125" style="10" bestFit="1" customWidth="1"/>
    <col min="13" max="13" width="4.85546875" style="28" bestFit="1" customWidth="1"/>
    <col min="14" max="14" width="5.42578125" style="10" bestFit="1" customWidth="1"/>
    <col min="15" max="15" width="4.85546875" style="28" bestFit="1" customWidth="1"/>
    <col min="16" max="17" width="6.140625" style="10" bestFit="1" customWidth="1"/>
    <col min="18" max="16384" width="9.140625" style="10"/>
  </cols>
  <sheetData>
    <row r="1" spans="1:18">
      <c r="B1" s="13" t="s">
        <v>0</v>
      </c>
      <c r="C1" s="14" t="s">
        <v>38</v>
      </c>
      <c r="D1" s="15" t="s">
        <v>1</v>
      </c>
      <c r="E1" s="15"/>
      <c r="F1" s="22" t="s">
        <v>50</v>
      </c>
      <c r="G1" s="23"/>
      <c r="H1" s="23"/>
      <c r="I1" s="23"/>
      <c r="J1" s="23"/>
      <c r="K1" s="23"/>
      <c r="L1" s="23"/>
      <c r="M1" s="23"/>
      <c r="N1" s="23"/>
      <c r="O1" s="24"/>
      <c r="P1" s="16" t="s">
        <v>46</v>
      </c>
      <c r="Q1" s="16"/>
    </row>
    <row r="2" spans="1:18">
      <c r="B2" s="13"/>
      <c r="C2" s="14"/>
      <c r="D2" s="15"/>
      <c r="E2" s="15"/>
      <c r="F2" s="17" t="s">
        <v>43</v>
      </c>
      <c r="G2" s="17"/>
      <c r="H2" s="20" t="s">
        <v>44</v>
      </c>
      <c r="I2" s="21"/>
      <c r="J2" s="20" t="s">
        <v>45</v>
      </c>
      <c r="K2" s="21"/>
      <c r="L2" s="20" t="s">
        <v>9</v>
      </c>
      <c r="M2" s="21"/>
      <c r="N2" s="20" t="s">
        <v>10</v>
      </c>
      <c r="O2" s="21"/>
      <c r="P2" s="16" t="s">
        <v>47</v>
      </c>
      <c r="Q2" s="16" t="s">
        <v>49</v>
      </c>
    </row>
    <row r="3" spans="1:18">
      <c r="B3" s="13"/>
      <c r="C3" s="14"/>
      <c r="D3" s="19" t="s">
        <v>48</v>
      </c>
      <c r="E3" s="19" t="s">
        <v>11</v>
      </c>
      <c r="F3" s="18" t="s">
        <v>8</v>
      </c>
      <c r="G3" s="18" t="s">
        <v>7</v>
      </c>
      <c r="H3" s="18" t="s">
        <v>8</v>
      </c>
      <c r="I3" s="18" t="s">
        <v>7</v>
      </c>
      <c r="J3" s="18" t="s">
        <v>8</v>
      </c>
      <c r="K3" s="18" t="s">
        <v>7</v>
      </c>
      <c r="L3" s="18" t="s">
        <v>8</v>
      </c>
      <c r="M3" s="29">
        <v>-1</v>
      </c>
      <c r="N3" s="29" t="s">
        <v>7</v>
      </c>
      <c r="O3" s="29">
        <v>-1</v>
      </c>
      <c r="P3" s="16"/>
      <c r="Q3" s="16"/>
    </row>
    <row r="4" spans="1:18">
      <c r="A4" s="10">
        <v>1</v>
      </c>
      <c r="B4" s="3" t="s">
        <v>2</v>
      </c>
      <c r="C4" s="3" t="s">
        <v>39</v>
      </c>
      <c r="D4" s="1">
        <v>5914733065.5369997</v>
      </c>
      <c r="E4" s="1">
        <v>2626784748.3770003</v>
      </c>
      <c r="F4" s="7">
        <v>0.41299999999999998</v>
      </c>
      <c r="G4" s="11">
        <v>0.315</v>
      </c>
      <c r="H4" s="11">
        <v>0.41799999999999998</v>
      </c>
      <c r="I4" s="11">
        <v>0.32200000000000001</v>
      </c>
      <c r="J4" s="31">
        <f>(F4+H4)/2</f>
        <v>0.41549999999999998</v>
      </c>
      <c r="K4" s="31">
        <f>(G4+I4)/2</f>
        <v>0.31850000000000001</v>
      </c>
      <c r="L4" s="11">
        <f>LN(J4)</f>
        <v>-0.87827266468663423</v>
      </c>
      <c r="M4" s="27">
        <f>L4*$M$3</f>
        <v>0.87827266468663423</v>
      </c>
      <c r="N4" s="11">
        <f>LN(K4)</f>
        <v>-1.144132803969919</v>
      </c>
      <c r="O4" s="27">
        <f>N4*$O$3</f>
        <v>1.144132803969919</v>
      </c>
      <c r="P4" s="12">
        <v>5.64</v>
      </c>
      <c r="Q4" s="12">
        <v>9.8847830121634601</v>
      </c>
      <c r="R4" s="10">
        <v>1</v>
      </c>
    </row>
    <row r="5" spans="1:18">
      <c r="B5" s="3"/>
      <c r="C5" s="3" t="s">
        <v>40</v>
      </c>
      <c r="D5" s="1">
        <v>6331503760.9990005</v>
      </c>
      <c r="E5" s="1">
        <v>2649085503.4099998</v>
      </c>
      <c r="F5" s="7">
        <v>0.39900000000000002</v>
      </c>
      <c r="G5" s="11">
        <v>0.32600000000000001</v>
      </c>
      <c r="H5" s="11">
        <v>0.41199999999999998</v>
      </c>
      <c r="I5" s="11">
        <v>0.32400000000000001</v>
      </c>
      <c r="J5" s="31">
        <f t="shared" ref="J5:J64" si="0">(F5+H5)/2</f>
        <v>0.40549999999999997</v>
      </c>
      <c r="K5" s="31">
        <f t="shared" ref="K5:K64" si="1">(G5+I5)/2</f>
        <v>0.32500000000000001</v>
      </c>
      <c r="L5" s="11">
        <f>LN(J5)</f>
        <v>-0.90263440542666951</v>
      </c>
      <c r="M5" s="27">
        <f>L5*$M$3</f>
        <v>0.90263440542666951</v>
      </c>
      <c r="N5" s="11">
        <f>LN(K5)</f>
        <v>-1.1239300966523995</v>
      </c>
      <c r="O5" s="27">
        <f>N5*$O$3</f>
        <v>1.1239300966523995</v>
      </c>
      <c r="P5" s="12">
        <v>5.85</v>
      </c>
      <c r="Q5" s="12">
        <v>9.5545127216575256</v>
      </c>
      <c r="R5" s="10">
        <v>2</v>
      </c>
    </row>
    <row r="6" spans="1:18">
      <c r="B6" s="3"/>
      <c r="C6" s="3" t="s">
        <v>41</v>
      </c>
      <c r="D6" s="1">
        <v>6248709144.6339998</v>
      </c>
      <c r="E6" s="1">
        <v>3013615707.4130001</v>
      </c>
      <c r="F6" s="6">
        <v>0.41199999999999998</v>
      </c>
      <c r="G6" s="25">
        <v>0.31</v>
      </c>
      <c r="H6" s="25">
        <v>0.42299999999999999</v>
      </c>
      <c r="I6" s="25">
        <v>0.317</v>
      </c>
      <c r="J6" s="31">
        <f t="shared" si="0"/>
        <v>0.41749999999999998</v>
      </c>
      <c r="K6" s="31">
        <f t="shared" si="1"/>
        <v>0.3135</v>
      </c>
      <c r="L6" s="11">
        <f>LN(J6)</f>
        <v>-0.87347073469122694</v>
      </c>
      <c r="M6" s="27">
        <f>L6*$M$3</f>
        <v>0.87347073469122694</v>
      </c>
      <c r="N6" s="11">
        <f>LN(K6)</f>
        <v>-1.1599559189091617</v>
      </c>
      <c r="O6" s="27">
        <f>N6*$O$3</f>
        <v>1.1599559189091617</v>
      </c>
      <c r="P6" s="12">
        <v>5.66</v>
      </c>
      <c r="Q6" s="12">
        <v>41.580943949900814</v>
      </c>
      <c r="R6" s="10">
        <v>3</v>
      </c>
    </row>
    <row r="7" spans="1:18">
      <c r="B7" s="3"/>
      <c r="C7" s="3" t="s">
        <v>42</v>
      </c>
      <c r="D7" s="1">
        <v>5821026828.3190002</v>
      </c>
      <c r="E7" s="1">
        <v>3188454600.52</v>
      </c>
      <c r="F7" s="8">
        <v>0.44600000000000001</v>
      </c>
      <c r="G7" s="26">
        <v>0.31</v>
      </c>
      <c r="H7" s="26">
        <v>0.433</v>
      </c>
      <c r="I7" s="26">
        <v>0.316</v>
      </c>
      <c r="J7" s="31">
        <f t="shared" si="0"/>
        <v>0.4395</v>
      </c>
      <c r="K7" s="31">
        <f t="shared" si="1"/>
        <v>0.313</v>
      </c>
      <c r="L7" s="11">
        <f>LN(J7)</f>
        <v>-0.82211756185690532</v>
      </c>
      <c r="M7" s="27">
        <f>L7*$M$3</f>
        <v>0.82211756185690532</v>
      </c>
      <c r="N7" s="11">
        <f>LN(K7)</f>
        <v>-1.1615520884419839</v>
      </c>
      <c r="O7" s="27">
        <f>N7*$O$3</f>
        <v>1.1615520884419839</v>
      </c>
      <c r="P7" s="12">
        <v>5.05</v>
      </c>
      <c r="Q7" s="12">
        <v>10.040950336442192</v>
      </c>
      <c r="R7" s="10">
        <v>4</v>
      </c>
    </row>
    <row r="8" spans="1:18">
      <c r="A8" s="10">
        <v>2</v>
      </c>
      <c r="B8" s="3" t="s">
        <v>3</v>
      </c>
      <c r="C8" s="3" t="s">
        <v>39</v>
      </c>
      <c r="D8" s="1">
        <v>864588978.20000005</v>
      </c>
      <c r="E8" s="1">
        <v>576061103.18200004</v>
      </c>
      <c r="F8" s="7">
        <v>0.36199999999999999</v>
      </c>
      <c r="G8" s="11">
        <v>0.29899999999999999</v>
      </c>
      <c r="H8" s="11">
        <v>0.38600000000000001</v>
      </c>
      <c r="I8" s="11">
        <v>0.28299999999999997</v>
      </c>
      <c r="J8" s="31">
        <f>(F8+G8)/2</f>
        <v>0.33050000000000002</v>
      </c>
      <c r="K8" s="31">
        <f t="shared" si="1"/>
        <v>0.29099999999999998</v>
      </c>
      <c r="L8" s="11">
        <f>LN(J8)</f>
        <v>-1.1071486196903961</v>
      </c>
      <c r="M8" s="27">
        <f>L8*$M$3</f>
        <v>1.1071486196903961</v>
      </c>
      <c r="N8" s="11">
        <f>LN(K8)</f>
        <v>-1.2344320118106447</v>
      </c>
      <c r="O8" s="27">
        <f>N8*$O$3</f>
        <v>1.2344320118106447</v>
      </c>
      <c r="P8" s="12">
        <v>5.81</v>
      </c>
      <c r="Q8" s="12">
        <v>9.1299694922293035</v>
      </c>
      <c r="R8" s="10">
        <v>5</v>
      </c>
    </row>
    <row r="9" spans="1:18">
      <c r="B9" s="3"/>
      <c r="C9" s="3" t="s">
        <v>40</v>
      </c>
      <c r="D9" s="1">
        <v>1067118165.5329999</v>
      </c>
      <c r="E9" s="1">
        <v>591909447.79100001</v>
      </c>
      <c r="F9" s="7">
        <v>0.38</v>
      </c>
      <c r="G9" s="11">
        <v>0.27</v>
      </c>
      <c r="H9" s="11">
        <v>0.38100000000000001</v>
      </c>
      <c r="I9" s="11">
        <v>0.26700000000000002</v>
      </c>
      <c r="J9" s="31">
        <f t="shared" si="0"/>
        <v>0.3805</v>
      </c>
      <c r="K9" s="31">
        <f t="shared" si="1"/>
        <v>0.26850000000000002</v>
      </c>
      <c r="L9" s="11">
        <f>LN(J9)</f>
        <v>-0.96626910168039648</v>
      </c>
      <c r="M9" s="27">
        <f>L9*$M$3</f>
        <v>0.96626910168039648</v>
      </c>
      <c r="N9" s="11">
        <f>LN(K9)</f>
        <v>-1.3149043650332175</v>
      </c>
      <c r="O9" s="27">
        <f>N9*$O$3</f>
        <v>1.3149043650332175</v>
      </c>
      <c r="P9" s="12">
        <v>5.73</v>
      </c>
      <c r="Q9" s="12">
        <v>8.7980644837400401</v>
      </c>
      <c r="R9" s="10">
        <v>6</v>
      </c>
    </row>
    <row r="10" spans="1:18">
      <c r="B10" s="3"/>
      <c r="C10" s="3" t="s">
        <v>41</v>
      </c>
      <c r="D10" s="1">
        <v>1060643048.492</v>
      </c>
      <c r="E10" s="1">
        <v>437180707.50300002</v>
      </c>
      <c r="F10" s="6">
        <v>0.39900000000000002</v>
      </c>
      <c r="G10" s="25">
        <v>0.248</v>
      </c>
      <c r="H10" s="25">
        <v>0.40200000000000002</v>
      </c>
      <c r="I10" s="25">
        <v>0.26400000000000001</v>
      </c>
      <c r="J10" s="31">
        <f t="shared" si="0"/>
        <v>0.40050000000000002</v>
      </c>
      <c r="K10" s="31">
        <f t="shared" si="1"/>
        <v>0.25600000000000001</v>
      </c>
      <c r="L10" s="11">
        <f>LN(J10)</f>
        <v>-0.91504151247372312</v>
      </c>
      <c r="M10" s="27">
        <f>L10*$M$3</f>
        <v>0.91504151247372312</v>
      </c>
      <c r="N10" s="11">
        <f>LN(K10)</f>
        <v>-1.3625778345025745</v>
      </c>
      <c r="O10" s="27">
        <f>N10*$O$3</f>
        <v>1.3625778345025745</v>
      </c>
      <c r="P10" s="12">
        <v>5.28</v>
      </c>
      <c r="Q10" s="12">
        <v>8.0529939495097018</v>
      </c>
      <c r="R10" s="10">
        <v>7</v>
      </c>
    </row>
    <row r="11" spans="1:18">
      <c r="B11" s="3"/>
      <c r="C11" s="3" t="s">
        <v>42</v>
      </c>
      <c r="D11" s="1">
        <v>1103350064.2869999</v>
      </c>
      <c r="E11" s="1">
        <v>488384927.43900001</v>
      </c>
      <c r="F11" s="8">
        <v>0.39</v>
      </c>
      <c r="G11" s="26">
        <v>0.26100000000000001</v>
      </c>
      <c r="H11" s="26">
        <v>0.41099999999999998</v>
      </c>
      <c r="I11" s="26">
        <v>0.26900000000000002</v>
      </c>
      <c r="J11" s="31">
        <f t="shared" si="0"/>
        <v>0.40049999999999997</v>
      </c>
      <c r="K11" s="31">
        <f t="shared" si="1"/>
        <v>0.26500000000000001</v>
      </c>
      <c r="L11" s="11">
        <f>LN(J11)</f>
        <v>-0.91504151247372323</v>
      </c>
      <c r="M11" s="27">
        <f>L11*$M$3</f>
        <v>0.91504151247372323</v>
      </c>
      <c r="N11" s="11">
        <f>LN(K11)</f>
        <v>-1.3280254529959148</v>
      </c>
      <c r="O11" s="27">
        <f>N11*$O$3</f>
        <v>1.3280254529959148</v>
      </c>
      <c r="P11" s="12">
        <v>5.45</v>
      </c>
      <c r="Q11" s="12">
        <v>11.792694873349815</v>
      </c>
      <c r="R11" s="10">
        <v>8</v>
      </c>
    </row>
    <row r="12" spans="1:18">
      <c r="A12" s="10">
        <v>3</v>
      </c>
      <c r="B12" s="3" t="s">
        <v>4</v>
      </c>
      <c r="C12" s="3" t="s">
        <v>39</v>
      </c>
      <c r="D12" s="1">
        <v>582005260.35699999</v>
      </c>
      <c r="E12" s="1">
        <v>410606324.148</v>
      </c>
      <c r="F12" s="7">
        <v>0.42099999999999999</v>
      </c>
      <c r="G12" s="11">
        <v>0.32600000000000001</v>
      </c>
      <c r="H12" s="11">
        <v>0.442</v>
      </c>
      <c r="I12" s="11">
        <v>0.35</v>
      </c>
      <c r="J12" s="31">
        <f t="shared" si="0"/>
        <v>0.43149999999999999</v>
      </c>
      <c r="K12" s="31">
        <f t="shared" si="1"/>
        <v>0.33799999999999997</v>
      </c>
      <c r="L12" s="11">
        <f>LN(J12)</f>
        <v>-0.84048776845865447</v>
      </c>
      <c r="M12" s="27">
        <f>L12*$M$3</f>
        <v>0.84048776845865447</v>
      </c>
      <c r="N12" s="11">
        <f>LN(K12)</f>
        <v>-1.0847093834991184</v>
      </c>
      <c r="O12" s="27">
        <f>N12*$O$3</f>
        <v>1.0847093834991184</v>
      </c>
      <c r="P12" s="12">
        <v>6.2</v>
      </c>
      <c r="Q12" s="12">
        <v>9.0203221663546849</v>
      </c>
      <c r="R12" s="10">
        <v>9</v>
      </c>
    </row>
    <row r="13" spans="1:18">
      <c r="B13" s="3"/>
      <c r="C13" s="3" t="s">
        <v>40</v>
      </c>
      <c r="D13" s="1">
        <v>561422574.08499992</v>
      </c>
      <c r="E13" s="1">
        <v>399695336.852</v>
      </c>
      <c r="F13" s="7">
        <v>0.44700000000000001</v>
      </c>
      <c r="G13" s="11">
        <v>0.317</v>
      </c>
      <c r="H13" s="11">
        <v>0.435</v>
      </c>
      <c r="I13" s="11">
        <v>0.34</v>
      </c>
      <c r="J13" s="31">
        <f t="shared" si="0"/>
        <v>0.441</v>
      </c>
      <c r="K13" s="31">
        <f t="shared" si="1"/>
        <v>0.32850000000000001</v>
      </c>
      <c r="L13" s="11">
        <f>LN(J13)</f>
        <v>-0.81871040353529101</v>
      </c>
      <c r="M13" s="27">
        <f>L13*$M$3</f>
        <v>0.81871040353529101</v>
      </c>
      <c r="N13" s="11">
        <f>LN(K13)</f>
        <v>-1.1132184410574717</v>
      </c>
      <c r="O13" s="27">
        <f>N13*$O$3</f>
        <v>1.1132184410574717</v>
      </c>
      <c r="P13" s="12">
        <v>5.26</v>
      </c>
      <c r="Q13" s="12">
        <v>8.3383350612029616</v>
      </c>
      <c r="R13" s="10">
        <v>10</v>
      </c>
    </row>
    <row r="14" spans="1:18">
      <c r="B14" s="3"/>
      <c r="C14" s="3" t="s">
        <v>41</v>
      </c>
      <c r="D14" s="1">
        <v>554936659.85800004</v>
      </c>
      <c r="E14" s="1">
        <v>346001792.84500003</v>
      </c>
      <c r="F14" s="6">
        <v>0.42299999999999999</v>
      </c>
      <c r="G14" s="25">
        <v>0.34300000000000003</v>
      </c>
      <c r="H14" s="25">
        <v>0.42299999999999999</v>
      </c>
      <c r="I14" s="25">
        <v>0.33400000000000002</v>
      </c>
      <c r="J14" s="31">
        <f t="shared" si="0"/>
        <v>0.42299999999999999</v>
      </c>
      <c r="K14" s="31">
        <f t="shared" si="1"/>
        <v>0.33850000000000002</v>
      </c>
      <c r="L14" s="11">
        <f>LN(J14)</f>
        <v>-0.86038309993585915</v>
      </c>
      <c r="M14" s="27">
        <f>L14*$M$3</f>
        <v>0.86038309993585915</v>
      </c>
      <c r="N14" s="11">
        <f>LN(K14)</f>
        <v>-1.0832311866298072</v>
      </c>
      <c r="O14" s="27">
        <f>N14*$O$3</f>
        <v>1.0832311866298072</v>
      </c>
      <c r="P14" s="12">
        <v>5.05</v>
      </c>
      <c r="Q14" s="12">
        <v>8.3999566250332709</v>
      </c>
      <c r="R14" s="10">
        <v>11</v>
      </c>
    </row>
    <row r="15" spans="1:18">
      <c r="B15" s="3"/>
      <c r="C15" s="3" t="s">
        <v>42</v>
      </c>
      <c r="D15" s="1">
        <v>630362200.85500002</v>
      </c>
      <c r="E15" s="1">
        <v>337301279.05799997</v>
      </c>
      <c r="F15" s="8">
        <v>0.42799999999999999</v>
      </c>
      <c r="G15" s="8">
        <v>0.33200000000000002</v>
      </c>
      <c r="H15" s="26">
        <v>0.443</v>
      </c>
      <c r="I15" s="26">
        <v>0.33400000000000002</v>
      </c>
      <c r="J15" s="31">
        <f t="shared" si="0"/>
        <v>0.4355</v>
      </c>
      <c r="K15" s="31">
        <f t="shared" si="1"/>
        <v>0.33300000000000002</v>
      </c>
      <c r="L15" s="11">
        <f>LN(J15)</f>
        <v>-0.83126048268957953</v>
      </c>
      <c r="M15" s="27">
        <f>L15*$M$3</f>
        <v>0.83126048268957953</v>
      </c>
      <c r="N15" s="11">
        <f>LN(K15)</f>
        <v>-1.0996127890016931</v>
      </c>
      <c r="O15" s="27">
        <f>N15*$O$3</f>
        <v>1.0996127890016931</v>
      </c>
      <c r="P15" s="12">
        <v>4.95</v>
      </c>
      <c r="Q15" s="12">
        <v>9.2619719523491515</v>
      </c>
      <c r="R15" s="10">
        <v>12</v>
      </c>
    </row>
    <row r="16" spans="1:18">
      <c r="A16" s="10">
        <v>4</v>
      </c>
      <c r="B16" s="4" t="s">
        <v>5</v>
      </c>
      <c r="C16" s="3" t="s">
        <v>39</v>
      </c>
      <c r="D16" s="1">
        <v>3332282296.1080003</v>
      </c>
      <c r="E16" s="1">
        <v>1828105347.3770001</v>
      </c>
      <c r="F16" s="7">
        <v>0.377</v>
      </c>
      <c r="G16" s="7">
        <v>0.315</v>
      </c>
      <c r="H16" s="11">
        <v>0.4</v>
      </c>
      <c r="I16" s="11">
        <v>0.33600000000000002</v>
      </c>
      <c r="J16" s="31">
        <f t="shared" si="0"/>
        <v>0.38850000000000001</v>
      </c>
      <c r="K16" s="31">
        <f t="shared" si="1"/>
        <v>0.32550000000000001</v>
      </c>
      <c r="L16" s="11">
        <f>LN(J16)</f>
        <v>-0.94546210917443485</v>
      </c>
      <c r="M16" s="27">
        <f>L16*$M$3</f>
        <v>0.94546210917443485</v>
      </c>
      <c r="N16" s="11">
        <f>LN(K16)</f>
        <v>-1.1223928173335131</v>
      </c>
      <c r="O16" s="27">
        <f>N16*$O$3</f>
        <v>1.1223928173335131</v>
      </c>
      <c r="P16" s="12">
        <v>5.32</v>
      </c>
      <c r="Q16" s="12">
        <v>8.2140054588877511</v>
      </c>
      <c r="R16" s="10">
        <v>13</v>
      </c>
    </row>
    <row r="17" spans="1:18">
      <c r="B17" s="4"/>
      <c r="C17" s="3" t="s">
        <v>40</v>
      </c>
      <c r="D17" s="1">
        <v>3447843786.2179999</v>
      </c>
      <c r="E17" s="1">
        <v>1901729550.0829999</v>
      </c>
      <c r="F17" s="7">
        <v>0.38300000000000001</v>
      </c>
      <c r="G17" s="7">
        <v>0.32300000000000001</v>
      </c>
      <c r="H17" s="7">
        <v>0.38600000000000001</v>
      </c>
      <c r="I17" s="7">
        <v>0.32700000000000001</v>
      </c>
      <c r="J17" s="31">
        <f t="shared" si="0"/>
        <v>0.38450000000000001</v>
      </c>
      <c r="K17" s="31">
        <f t="shared" si="1"/>
        <v>0.32500000000000001</v>
      </c>
      <c r="L17" s="11">
        <f>LN(J17)</f>
        <v>-0.95581149003643839</v>
      </c>
      <c r="M17" s="27">
        <f>L17*$M$3</f>
        <v>0.95581149003643839</v>
      </c>
      <c r="N17" s="11">
        <f>LN(K17)</f>
        <v>-1.1239300966523995</v>
      </c>
      <c r="O17" s="27">
        <f>N17*$O$3</f>
        <v>1.1239300966523995</v>
      </c>
      <c r="P17" s="12">
        <v>5.26</v>
      </c>
      <c r="Q17" s="12">
        <v>7.8250409034347852</v>
      </c>
      <c r="R17" s="10">
        <v>14</v>
      </c>
    </row>
    <row r="18" spans="1:18">
      <c r="B18" s="4"/>
      <c r="C18" s="3" t="s">
        <v>41</v>
      </c>
      <c r="D18" s="1">
        <v>3814766231.2060003</v>
      </c>
      <c r="E18" s="1">
        <v>1708990882.1070001</v>
      </c>
      <c r="F18" s="6">
        <v>0.38200000000000001</v>
      </c>
      <c r="G18" s="6">
        <v>0.313</v>
      </c>
      <c r="H18" s="6">
        <v>0.38100000000000001</v>
      </c>
      <c r="I18" s="6">
        <v>0.32300000000000001</v>
      </c>
      <c r="J18" s="31">
        <f t="shared" si="0"/>
        <v>0.38150000000000001</v>
      </c>
      <c r="K18" s="31">
        <f t="shared" si="1"/>
        <v>0.318</v>
      </c>
      <c r="L18" s="11">
        <f>LN(J18)</f>
        <v>-0.96364442825762531</v>
      </c>
      <c r="M18" s="27">
        <f>L18*$M$3</f>
        <v>0.96364442825762531</v>
      </c>
      <c r="N18" s="11">
        <f>LN(K18)</f>
        <v>-1.1457038962019601</v>
      </c>
      <c r="O18" s="27">
        <f>N18*$O$3</f>
        <v>1.1457038962019601</v>
      </c>
      <c r="P18" s="12">
        <v>5.25</v>
      </c>
      <c r="Q18" s="12">
        <v>7.5500476267251706</v>
      </c>
      <c r="R18" s="10">
        <v>15</v>
      </c>
    </row>
    <row r="19" spans="1:18">
      <c r="B19" s="4"/>
      <c r="C19" s="3" t="s">
        <v>42</v>
      </c>
      <c r="D19" s="1">
        <v>3260073101.1110001</v>
      </c>
      <c r="E19" s="1">
        <v>1490141823.266</v>
      </c>
      <c r="F19" s="8">
        <v>0.40200000000000002</v>
      </c>
      <c r="G19" s="8">
        <v>0.34399999999999997</v>
      </c>
      <c r="H19" s="8">
        <v>0.42</v>
      </c>
      <c r="I19" s="8">
        <v>0.32600000000000001</v>
      </c>
      <c r="J19" s="31">
        <f t="shared" si="0"/>
        <v>0.41100000000000003</v>
      </c>
      <c r="K19" s="31">
        <f t="shared" si="1"/>
        <v>0.33499999999999996</v>
      </c>
      <c r="L19" s="11">
        <f>LN(J19)</f>
        <v>-0.8891620644859024</v>
      </c>
      <c r="M19" s="27">
        <f>L19*$M$3</f>
        <v>0.8891620644859024</v>
      </c>
      <c r="N19" s="11">
        <f>LN(K19)</f>
        <v>-1.0936247471570708</v>
      </c>
      <c r="O19" s="27">
        <f>N19*$O$3</f>
        <v>1.0936247471570708</v>
      </c>
      <c r="P19" s="12">
        <v>5.47</v>
      </c>
      <c r="Q19" s="12">
        <v>9.5955320004639724</v>
      </c>
      <c r="R19" s="10">
        <v>16</v>
      </c>
    </row>
    <row r="20" spans="1:18">
      <c r="A20" s="10">
        <v>5</v>
      </c>
      <c r="B20" s="3" t="s">
        <v>6</v>
      </c>
      <c r="C20" s="3" t="s">
        <v>39</v>
      </c>
      <c r="D20" s="1">
        <v>5073980044.2150002</v>
      </c>
      <c r="E20" s="1">
        <v>1872808892.0599999</v>
      </c>
      <c r="F20" s="7">
        <v>0.375</v>
      </c>
      <c r="G20" s="7">
        <v>0.32200000000000001</v>
      </c>
      <c r="H20" s="7">
        <v>0.38700000000000001</v>
      </c>
      <c r="I20" s="7">
        <v>0.32700000000000001</v>
      </c>
      <c r="J20" s="31">
        <f t="shared" si="0"/>
        <v>0.38100000000000001</v>
      </c>
      <c r="K20" s="31">
        <f t="shared" si="1"/>
        <v>0.32450000000000001</v>
      </c>
      <c r="L20" s="11">
        <f>LN(J20)</f>
        <v>-0.96495590385543606</v>
      </c>
      <c r="M20" s="27">
        <f>L20*$M$3</f>
        <v>0.96495590385543606</v>
      </c>
      <c r="N20" s="11">
        <f>LN(K20)</f>
        <v>-1.1254697428379923</v>
      </c>
      <c r="O20" s="27">
        <f>N20*$O$3</f>
        <v>1.1254697428379923</v>
      </c>
      <c r="P20" s="12">
        <v>5.5</v>
      </c>
      <c r="Q20" s="12">
        <v>8.7865476884801055</v>
      </c>
      <c r="R20" s="10">
        <v>17</v>
      </c>
    </row>
    <row r="21" spans="1:18">
      <c r="B21" s="3"/>
      <c r="C21" s="3" t="s">
        <v>40</v>
      </c>
      <c r="D21" s="1">
        <v>4944542082.6549997</v>
      </c>
      <c r="E21" s="1">
        <v>1815317925.348</v>
      </c>
      <c r="F21" s="7">
        <v>0.442</v>
      </c>
      <c r="G21" s="7">
        <v>0.317</v>
      </c>
      <c r="H21" s="7">
        <v>0.41799999999999998</v>
      </c>
      <c r="I21" s="7">
        <v>0.32600000000000001</v>
      </c>
      <c r="J21" s="31">
        <f t="shared" si="0"/>
        <v>0.43</v>
      </c>
      <c r="K21" s="31">
        <f t="shared" si="1"/>
        <v>0.32150000000000001</v>
      </c>
      <c r="L21" s="11">
        <f>LN(J21)</f>
        <v>-0.84397007029452897</v>
      </c>
      <c r="M21" s="27">
        <f>L21*$M$3</f>
        <v>0.84397007029452897</v>
      </c>
      <c r="N21" s="11">
        <f>LN(K21)</f>
        <v>-1.1347577353044629</v>
      </c>
      <c r="O21" s="27">
        <f>N21*$O$3</f>
        <v>1.1347577353044629</v>
      </c>
      <c r="P21" s="12">
        <v>5.46</v>
      </c>
      <c r="Q21" s="12">
        <v>8.469945649655287</v>
      </c>
      <c r="R21" s="10">
        <v>18</v>
      </c>
    </row>
    <row r="22" spans="1:18">
      <c r="B22" s="3"/>
      <c r="C22" s="3" t="s">
        <v>41</v>
      </c>
      <c r="D22" s="1">
        <v>4489163866.5979996</v>
      </c>
      <c r="E22" s="1">
        <v>1759612700.6800001</v>
      </c>
      <c r="F22" s="6">
        <v>0.433</v>
      </c>
      <c r="G22" s="6">
        <v>0.313</v>
      </c>
      <c r="H22" s="6">
        <v>0.42299999999999999</v>
      </c>
      <c r="I22" s="6">
        <v>0.33300000000000002</v>
      </c>
      <c r="J22" s="31">
        <f t="shared" si="0"/>
        <v>0.42799999999999999</v>
      </c>
      <c r="K22" s="31">
        <f t="shared" si="1"/>
        <v>0.32300000000000001</v>
      </c>
      <c r="L22" s="11">
        <f>LN(J22)</f>
        <v>-0.84863208340034024</v>
      </c>
      <c r="M22" s="27">
        <f>L22*$M$3</f>
        <v>0.84863208340034024</v>
      </c>
      <c r="N22" s="11">
        <f>LN(K22)</f>
        <v>-1.1301029557594804</v>
      </c>
      <c r="O22" s="27">
        <f>N22*$O$3</f>
        <v>1.1301029557594804</v>
      </c>
      <c r="P22" s="12">
        <v>5.57</v>
      </c>
      <c r="Q22" s="12">
        <v>9.7110986433749904</v>
      </c>
      <c r="R22" s="10">
        <v>19</v>
      </c>
    </row>
    <row r="23" spans="1:18">
      <c r="B23" s="3"/>
      <c r="C23" s="3" t="s">
        <v>42</v>
      </c>
      <c r="D23" s="1">
        <v>4054347281.5230002</v>
      </c>
      <c r="E23" s="1">
        <v>1803807165.349</v>
      </c>
      <c r="F23" s="8">
        <v>0.42799999999999999</v>
      </c>
      <c r="G23" s="8">
        <v>0.32700000000000001</v>
      </c>
      <c r="H23" s="8">
        <v>0.442</v>
      </c>
      <c r="I23" s="8">
        <v>0.34399999999999997</v>
      </c>
      <c r="J23" s="31">
        <f t="shared" si="0"/>
        <v>0.435</v>
      </c>
      <c r="K23" s="31">
        <f t="shared" si="1"/>
        <v>0.33550000000000002</v>
      </c>
      <c r="L23" s="11">
        <f>LN(J23)</f>
        <v>-0.83240924789345294</v>
      </c>
      <c r="M23" s="27">
        <f>L23*$M$3</f>
        <v>0.83240924789345294</v>
      </c>
      <c r="N23" s="11">
        <f>LN(K23)</f>
        <v>-1.0921333225704004</v>
      </c>
      <c r="O23" s="27">
        <f>N23*$O$3</f>
        <v>1.0921333225704004</v>
      </c>
      <c r="P23" s="12">
        <v>5.44</v>
      </c>
      <c r="Q23" s="12">
        <v>9.982717231011712</v>
      </c>
      <c r="R23" s="10">
        <v>20</v>
      </c>
    </row>
    <row r="24" spans="1:18">
      <c r="A24" s="10">
        <v>6</v>
      </c>
      <c r="B24" s="3" t="s">
        <v>12</v>
      </c>
      <c r="C24" s="3" t="s">
        <v>39</v>
      </c>
      <c r="D24" s="1">
        <v>164556587.977</v>
      </c>
      <c r="E24" s="1">
        <v>245058631.227</v>
      </c>
      <c r="F24" s="7">
        <v>0.38800000000000001</v>
      </c>
      <c r="G24" s="2">
        <v>0.316</v>
      </c>
      <c r="H24" s="7">
        <v>0.39400000000000002</v>
      </c>
      <c r="I24" s="7">
        <v>0.318</v>
      </c>
      <c r="J24" s="31">
        <f t="shared" si="0"/>
        <v>0.39100000000000001</v>
      </c>
      <c r="K24" s="31">
        <f t="shared" si="1"/>
        <v>0.317</v>
      </c>
      <c r="L24" s="11">
        <f>LN(J24)</f>
        <v>-0.9390477189967712</v>
      </c>
      <c r="M24" s="27">
        <f>L24*$M$3</f>
        <v>0.9390477189967712</v>
      </c>
      <c r="N24" s="11">
        <f>LN(K24)</f>
        <v>-1.1488535051048565</v>
      </c>
      <c r="O24" s="27">
        <f>N24*$O$3</f>
        <v>1.1488535051048565</v>
      </c>
      <c r="P24" s="12">
        <v>4.99</v>
      </c>
      <c r="Q24" s="12">
        <v>9.4876191104223686</v>
      </c>
      <c r="R24" s="10">
        <v>21</v>
      </c>
    </row>
    <row r="25" spans="1:18">
      <c r="B25" s="3"/>
      <c r="C25" s="3" t="s">
        <v>40</v>
      </c>
      <c r="D25" s="1">
        <v>179429836.338</v>
      </c>
      <c r="E25" s="1">
        <v>230079078.92399999</v>
      </c>
      <c r="F25" s="7">
        <v>0.379</v>
      </c>
      <c r="G25" s="7">
        <v>0.317</v>
      </c>
      <c r="H25" s="7">
        <v>0.39</v>
      </c>
      <c r="I25" s="7">
        <v>0.30499999999999999</v>
      </c>
      <c r="J25" s="31">
        <f t="shared" si="0"/>
        <v>0.38450000000000001</v>
      </c>
      <c r="K25" s="31">
        <f t="shared" si="1"/>
        <v>0.311</v>
      </c>
      <c r="L25" s="11">
        <f>LN(J25)</f>
        <v>-0.95581149003643839</v>
      </c>
      <c r="M25" s="27">
        <f>L25*$M$3</f>
        <v>0.95581149003643839</v>
      </c>
      <c r="N25" s="11">
        <f>LN(K25)</f>
        <v>-1.1679623668029029</v>
      </c>
      <c r="O25" s="27">
        <f>N25*$O$3</f>
        <v>1.1679623668029029</v>
      </c>
      <c r="P25" s="12">
        <v>4.9800000000000004</v>
      </c>
      <c r="Q25" s="12">
        <v>9.5226058067311854</v>
      </c>
      <c r="R25" s="10">
        <v>22</v>
      </c>
    </row>
    <row r="26" spans="1:18">
      <c r="B26" s="3"/>
      <c r="C26" s="3" t="s">
        <v>41</v>
      </c>
      <c r="D26" s="1">
        <v>184453129.92000002</v>
      </c>
      <c r="E26" s="1">
        <v>203162381.48700002</v>
      </c>
      <c r="F26" s="6">
        <v>0.40500000000000003</v>
      </c>
      <c r="G26" s="6">
        <v>0.29599999999999999</v>
      </c>
      <c r="H26" s="6">
        <v>0.38500000000000001</v>
      </c>
      <c r="I26" s="6">
        <v>0.30199999999999999</v>
      </c>
      <c r="J26" s="31">
        <f t="shared" si="0"/>
        <v>0.39500000000000002</v>
      </c>
      <c r="K26" s="31">
        <f t="shared" si="1"/>
        <v>0.29899999999999999</v>
      </c>
      <c r="L26" s="11">
        <f>LN(J26)</f>
        <v>-0.92886951408101515</v>
      </c>
      <c r="M26" s="27">
        <f>L26*$M$3</f>
        <v>0.92886951408101515</v>
      </c>
      <c r="N26" s="11">
        <f>LN(K26)</f>
        <v>-1.2073117055914506</v>
      </c>
      <c r="O26" s="27">
        <f>N26*$O$3</f>
        <v>1.2073117055914506</v>
      </c>
      <c r="P26" s="12">
        <v>5.28</v>
      </c>
      <c r="Q26" s="12">
        <v>10.03297969563317</v>
      </c>
      <c r="R26" s="10">
        <v>23</v>
      </c>
    </row>
    <row r="27" spans="1:18">
      <c r="B27" s="3"/>
      <c r="C27" s="3" t="s">
        <v>42</v>
      </c>
      <c r="D27" s="1">
        <v>180564318.02500001</v>
      </c>
      <c r="E27" s="1">
        <v>224785690.66099998</v>
      </c>
      <c r="F27" s="8">
        <v>0.39800000000000002</v>
      </c>
      <c r="G27" s="8">
        <v>0.33800000000000002</v>
      </c>
      <c r="H27" s="8">
        <v>0.40500000000000003</v>
      </c>
      <c r="I27" s="8">
        <v>0.34499999999999997</v>
      </c>
      <c r="J27" s="31">
        <f t="shared" si="0"/>
        <v>0.40150000000000002</v>
      </c>
      <c r="K27" s="31">
        <f t="shared" si="1"/>
        <v>0.34150000000000003</v>
      </c>
      <c r="L27" s="11">
        <f>LN(J27)</f>
        <v>-0.91254774559532059</v>
      </c>
      <c r="M27" s="27">
        <f>L27*$M$3</f>
        <v>0.91254774559532059</v>
      </c>
      <c r="N27" s="11">
        <f>LN(K27)</f>
        <v>-1.0744075999712923</v>
      </c>
      <c r="O27" s="27">
        <f>N27*$O$3</f>
        <v>1.0744075999712923</v>
      </c>
      <c r="P27" s="12">
        <v>5.13</v>
      </c>
      <c r="Q27" s="12">
        <v>10.892267019167218</v>
      </c>
      <c r="R27" s="10">
        <v>24</v>
      </c>
    </row>
    <row r="28" spans="1:18">
      <c r="A28" s="10">
        <v>7</v>
      </c>
      <c r="B28" s="3" t="s">
        <v>13</v>
      </c>
      <c r="C28" s="3" t="s">
        <v>39</v>
      </c>
      <c r="D28" s="1">
        <v>237450704.18099999</v>
      </c>
      <c r="E28" s="1">
        <v>406301205.208</v>
      </c>
      <c r="F28" s="7">
        <v>0.35099999999999998</v>
      </c>
      <c r="G28" s="7">
        <v>0.29499999999999998</v>
      </c>
      <c r="H28" s="7">
        <v>0.35399999999999998</v>
      </c>
      <c r="I28" s="7">
        <v>0.308</v>
      </c>
      <c r="J28" s="31">
        <f t="shared" si="0"/>
        <v>0.35249999999999998</v>
      </c>
      <c r="K28" s="31">
        <f t="shared" si="1"/>
        <v>0.30149999999999999</v>
      </c>
      <c r="L28" s="11">
        <f>LN(J28)</f>
        <v>-1.0427046567298137</v>
      </c>
      <c r="M28" s="27">
        <f>L28*$M$3</f>
        <v>1.0427046567298137</v>
      </c>
      <c r="N28" s="11">
        <f>LN(K28)</f>
        <v>-1.1989852628148969</v>
      </c>
      <c r="O28" s="27">
        <f>N28*$O$3</f>
        <v>1.1989852628148969</v>
      </c>
      <c r="P28" s="12">
        <v>4.71</v>
      </c>
      <c r="Q28" s="12">
        <v>9.7494048496850443</v>
      </c>
      <c r="R28" s="10">
        <v>25</v>
      </c>
    </row>
    <row r="29" spans="1:18">
      <c r="B29" s="3"/>
      <c r="C29" s="3" t="s">
        <v>40</v>
      </c>
      <c r="D29" s="1">
        <v>365609867.45899999</v>
      </c>
      <c r="E29" s="1">
        <v>349757292.62599999</v>
      </c>
      <c r="F29" s="7">
        <v>0.379</v>
      </c>
      <c r="G29" s="7">
        <v>0.29499999999999998</v>
      </c>
      <c r="H29" s="7">
        <v>0.38400000000000001</v>
      </c>
      <c r="I29" s="7">
        <v>0.28399999999999997</v>
      </c>
      <c r="J29" s="31">
        <f t="shared" si="0"/>
        <v>0.38150000000000001</v>
      </c>
      <c r="K29" s="31">
        <f t="shared" si="1"/>
        <v>0.28949999999999998</v>
      </c>
      <c r="L29" s="11">
        <f>LN(J29)</f>
        <v>-0.96364442825762531</v>
      </c>
      <c r="M29" s="27">
        <f>L29*$M$3</f>
        <v>0.96364442825762531</v>
      </c>
      <c r="N29" s="11">
        <f>LN(K29)</f>
        <v>-1.2395999819690873</v>
      </c>
      <c r="O29" s="27">
        <f>N29*$O$3</f>
        <v>1.2395999819690873</v>
      </c>
      <c r="P29" s="12">
        <v>4.6399999999999997</v>
      </c>
      <c r="Q29" s="12">
        <v>10.904853416199861</v>
      </c>
      <c r="R29" s="10">
        <v>26</v>
      </c>
    </row>
    <row r="30" spans="1:18">
      <c r="B30" s="3"/>
      <c r="C30" s="3" t="s">
        <v>41</v>
      </c>
      <c r="D30" s="1">
        <v>507125922.02399999</v>
      </c>
      <c r="E30" s="1">
        <v>312536649.16399997</v>
      </c>
      <c r="F30" s="6">
        <v>0.40300000000000002</v>
      </c>
      <c r="G30" s="6">
        <v>0.29199999999999998</v>
      </c>
      <c r="H30" s="6">
        <v>0.377</v>
      </c>
      <c r="I30" s="6">
        <v>0.313</v>
      </c>
      <c r="J30" s="31">
        <f t="shared" si="0"/>
        <v>0.39</v>
      </c>
      <c r="K30" s="31">
        <f t="shared" si="1"/>
        <v>0.30249999999999999</v>
      </c>
      <c r="L30" s="11">
        <f>LN(J30)</f>
        <v>-0.94160853985844495</v>
      </c>
      <c r="M30" s="27">
        <f>L30*$M$3</f>
        <v>0.94160853985844495</v>
      </c>
      <c r="N30" s="11">
        <f>LN(K30)</f>
        <v>-1.195674001511241</v>
      </c>
      <c r="O30" s="27">
        <f>N30*$O$3</f>
        <v>1.195674001511241</v>
      </c>
      <c r="P30" s="12">
        <v>4.37</v>
      </c>
      <c r="Q30" s="12">
        <v>10.403957024750751</v>
      </c>
      <c r="R30" s="10">
        <v>27</v>
      </c>
    </row>
    <row r="31" spans="1:18">
      <c r="B31" s="3"/>
      <c r="C31" s="3" t="s">
        <v>42</v>
      </c>
      <c r="D31" s="1">
        <v>521570369.01699996</v>
      </c>
      <c r="E31" s="1">
        <v>325699125.10400003</v>
      </c>
      <c r="F31" s="8">
        <v>0.35399999999999998</v>
      </c>
      <c r="G31" s="8">
        <v>0.31900000000000001</v>
      </c>
      <c r="H31" s="8">
        <v>0.38100000000000001</v>
      </c>
      <c r="I31" s="8">
        <v>0.33900000000000002</v>
      </c>
      <c r="J31" s="31">
        <f t="shared" si="0"/>
        <v>0.36749999999999999</v>
      </c>
      <c r="K31" s="31">
        <f t="shared" si="1"/>
        <v>0.32900000000000001</v>
      </c>
      <c r="L31" s="11">
        <f>LN(J31)</f>
        <v>-1.0010319603292457</v>
      </c>
      <c r="M31" s="27">
        <f>L31*$M$3</f>
        <v>1.0010319603292457</v>
      </c>
      <c r="N31" s="11">
        <f>LN(K31)</f>
        <v>-1.1116975282167652</v>
      </c>
      <c r="O31" s="27">
        <f>N31*$O$3</f>
        <v>1.1116975282167652</v>
      </c>
      <c r="P31" s="12">
        <v>4.21</v>
      </c>
      <c r="Q31" s="12">
        <v>7.0794260223459053</v>
      </c>
      <c r="R31" s="10">
        <v>28</v>
      </c>
    </row>
    <row r="32" spans="1:18">
      <c r="A32" s="10">
        <v>8</v>
      </c>
      <c r="B32" s="3" t="s">
        <v>14</v>
      </c>
      <c r="C32" s="3" t="s">
        <v>39</v>
      </c>
      <c r="D32" s="1">
        <v>1258119982.885</v>
      </c>
      <c r="E32" s="1">
        <v>350256357.27899998</v>
      </c>
      <c r="F32" s="7">
        <v>0.33800000000000002</v>
      </c>
      <c r="G32" s="7">
        <v>0.27300000000000002</v>
      </c>
      <c r="H32" s="7">
        <v>0.34399999999999997</v>
      </c>
      <c r="I32" s="7">
        <v>0.28499999999999998</v>
      </c>
      <c r="J32" s="31">
        <f t="shared" si="0"/>
        <v>0.34099999999999997</v>
      </c>
      <c r="K32" s="31">
        <f t="shared" si="1"/>
        <v>0.27900000000000003</v>
      </c>
      <c r="L32" s="11">
        <f>LN(J32)</f>
        <v>-1.0758728016986203</v>
      </c>
      <c r="M32" s="27">
        <f>L32*$M$3</f>
        <v>1.0758728016986203</v>
      </c>
      <c r="N32" s="11">
        <f>LN(K32)</f>
        <v>-1.2765434971607714</v>
      </c>
      <c r="O32" s="27">
        <f>N32*$O$3</f>
        <v>1.2765434971607714</v>
      </c>
      <c r="P32" s="12">
        <v>4.6100000000000003</v>
      </c>
      <c r="Q32" s="12">
        <v>6.9303942883400662</v>
      </c>
      <c r="R32" s="10">
        <v>29</v>
      </c>
    </row>
    <row r="33" spans="1:18">
      <c r="B33" s="3"/>
      <c r="C33" s="3" t="s">
        <v>40</v>
      </c>
      <c r="D33" s="1">
        <v>1394673354.3529999</v>
      </c>
      <c r="E33" s="1">
        <v>254962025.04499999</v>
      </c>
      <c r="F33" s="7">
        <v>0.33400000000000002</v>
      </c>
      <c r="G33" s="7">
        <v>0.29899999999999999</v>
      </c>
      <c r="H33" s="7">
        <v>0.34699999999999998</v>
      </c>
      <c r="I33" s="7">
        <v>0.29299999999999998</v>
      </c>
      <c r="J33" s="31">
        <f t="shared" si="0"/>
        <v>0.34050000000000002</v>
      </c>
      <c r="K33" s="31">
        <f t="shared" si="1"/>
        <v>0.29599999999999999</v>
      </c>
      <c r="L33" s="11">
        <f>LN(J33)</f>
        <v>-1.0773401533925699</v>
      </c>
      <c r="M33" s="27">
        <f>L33*$M$3</f>
        <v>1.0773401533925699</v>
      </c>
      <c r="N33" s="11">
        <f>LN(K33)</f>
        <v>-1.2173958246580767</v>
      </c>
      <c r="O33" s="27">
        <f>N33*$O$3</f>
        <v>1.2173958246580767</v>
      </c>
      <c r="P33" s="12">
        <v>4.18</v>
      </c>
      <c r="Q33" s="12">
        <v>6.5497939259302553</v>
      </c>
      <c r="R33" s="10">
        <v>30</v>
      </c>
    </row>
    <row r="34" spans="1:18">
      <c r="B34" s="3"/>
      <c r="C34" s="3" t="s">
        <v>41</v>
      </c>
      <c r="D34" s="1">
        <v>1386596942.5180001</v>
      </c>
      <c r="E34" s="1">
        <v>229004578.05500001</v>
      </c>
      <c r="F34" s="6">
        <v>0.36199999999999999</v>
      </c>
      <c r="G34" s="6">
        <v>0.29599999999999999</v>
      </c>
      <c r="H34" s="6">
        <v>0.34300000000000003</v>
      </c>
      <c r="I34" s="6">
        <v>0.28799999999999998</v>
      </c>
      <c r="J34" s="31">
        <f t="shared" si="0"/>
        <v>0.35250000000000004</v>
      </c>
      <c r="K34" s="31">
        <f t="shared" si="1"/>
        <v>0.29199999999999998</v>
      </c>
      <c r="L34" s="11">
        <f>LN(J34)</f>
        <v>-1.0427046567298137</v>
      </c>
      <c r="M34" s="27">
        <f>L34*$M$3</f>
        <v>1.0427046567298137</v>
      </c>
      <c r="N34" s="11">
        <f>LN(K34)</f>
        <v>-1.2310014767138553</v>
      </c>
      <c r="O34" s="27">
        <f>N34*$O$3</f>
        <v>1.2310014767138553</v>
      </c>
      <c r="P34" s="12">
        <v>3.29</v>
      </c>
      <c r="Q34" s="12">
        <v>6.0041985235450408</v>
      </c>
      <c r="R34" s="10">
        <v>31</v>
      </c>
    </row>
    <row r="35" spans="1:18">
      <c r="B35" s="3"/>
      <c r="C35" s="3" t="s">
        <v>42</v>
      </c>
      <c r="D35" s="1">
        <v>371162514.64099997</v>
      </c>
      <c r="E35" s="1">
        <v>159698946.26100001</v>
      </c>
      <c r="F35" s="8">
        <v>0.36799999999999999</v>
      </c>
      <c r="G35" s="8">
        <v>0.29299999999999998</v>
      </c>
      <c r="H35" s="8">
        <v>0.36699999999999999</v>
      </c>
      <c r="I35" s="8">
        <v>0.29199999999999998</v>
      </c>
      <c r="J35" s="31">
        <f t="shared" si="0"/>
        <v>0.36749999999999999</v>
      </c>
      <c r="K35" s="31">
        <f t="shared" si="1"/>
        <v>0.29249999999999998</v>
      </c>
      <c r="L35" s="11">
        <f>LN(J35)</f>
        <v>-1.0010319603292457</v>
      </c>
      <c r="M35" s="27">
        <f>L35*$M$3</f>
        <v>1.0010319603292457</v>
      </c>
      <c r="N35" s="11">
        <f>LN(K35)</f>
        <v>-1.2292906123102258</v>
      </c>
      <c r="O35" s="27">
        <f>N35*$O$3</f>
        <v>1.2292906123102258</v>
      </c>
      <c r="P35" s="12">
        <v>-0.73</v>
      </c>
      <c r="Q35" s="12">
        <v>0.93512748539840651</v>
      </c>
      <c r="R35" s="10">
        <v>32</v>
      </c>
    </row>
    <row r="36" spans="1:18">
      <c r="A36" s="10">
        <v>9</v>
      </c>
      <c r="B36" s="3" t="s">
        <v>15</v>
      </c>
      <c r="C36" s="3" t="s">
        <v>39</v>
      </c>
      <c r="D36" s="1">
        <v>2454676894.4949999</v>
      </c>
      <c r="E36" s="1">
        <v>931180717.07200003</v>
      </c>
      <c r="F36" s="7">
        <v>0.33</v>
      </c>
      <c r="G36" s="7">
        <v>0.25700000000000001</v>
      </c>
      <c r="H36" s="7">
        <v>0.33500000000000002</v>
      </c>
      <c r="I36" s="7">
        <v>0.27200000000000002</v>
      </c>
      <c r="J36" s="31">
        <f t="shared" si="0"/>
        <v>0.33250000000000002</v>
      </c>
      <c r="K36" s="31">
        <f t="shared" si="1"/>
        <v>0.26450000000000001</v>
      </c>
      <c r="L36" s="11">
        <f>LN(J36)</f>
        <v>-1.1011154188862282</v>
      </c>
      <c r="M36" s="27">
        <f>L36*$M$3</f>
        <v>1.1011154188862282</v>
      </c>
      <c r="N36" s="11">
        <f>LN(K36)</f>
        <v>-1.3299140276837829</v>
      </c>
      <c r="O36" s="27">
        <f>N36*$O$3</f>
        <v>1.3299140276837829</v>
      </c>
      <c r="P36" s="12">
        <v>5.18</v>
      </c>
      <c r="Q36" s="12">
        <v>8.3180008037704152</v>
      </c>
      <c r="R36" s="10">
        <v>33</v>
      </c>
    </row>
    <row r="37" spans="1:18">
      <c r="B37" s="3"/>
      <c r="C37" s="3" t="s">
        <v>40</v>
      </c>
      <c r="D37" s="1">
        <v>2389314400.4169998</v>
      </c>
      <c r="E37" s="1">
        <v>990316327.12</v>
      </c>
      <c r="F37" s="7">
        <v>0.36499999999999999</v>
      </c>
      <c r="G37" s="7">
        <v>0.26400000000000001</v>
      </c>
      <c r="H37" s="7">
        <v>0.34200000000000003</v>
      </c>
      <c r="I37" s="7">
        <v>0.25600000000000001</v>
      </c>
      <c r="J37" s="31">
        <f t="shared" si="0"/>
        <v>0.35350000000000004</v>
      </c>
      <c r="K37" s="31">
        <f t="shared" si="1"/>
        <v>0.26</v>
      </c>
      <c r="L37" s="11">
        <f>LN(J37)</f>
        <v>-1.0398717936455095</v>
      </c>
      <c r="M37" s="27">
        <f>L37*$M$3</f>
        <v>1.0398717936455095</v>
      </c>
      <c r="N37" s="11">
        <f>LN(K37)</f>
        <v>-1.3470736479666092</v>
      </c>
      <c r="O37" s="27">
        <f>N37*$O$3</f>
        <v>1.3470736479666092</v>
      </c>
      <c r="P37" s="12">
        <v>5.12</v>
      </c>
      <c r="Q37" s="12">
        <v>9.2981057816865089</v>
      </c>
      <c r="R37" s="10">
        <v>34</v>
      </c>
    </row>
    <row r="38" spans="1:18">
      <c r="B38" s="3"/>
      <c r="C38" s="3" t="s">
        <v>41</v>
      </c>
      <c r="D38" s="1">
        <v>2252437414.8559999</v>
      </c>
      <c r="E38" s="1">
        <v>1047214212.649</v>
      </c>
      <c r="F38" s="6">
        <v>0.33300000000000002</v>
      </c>
      <c r="G38" s="6">
        <v>0.27</v>
      </c>
      <c r="H38" s="6">
        <v>0.33400000000000002</v>
      </c>
      <c r="I38" s="6">
        <v>0.28199999999999997</v>
      </c>
      <c r="J38" s="31">
        <f t="shared" si="0"/>
        <v>0.33350000000000002</v>
      </c>
      <c r="K38" s="31">
        <f t="shared" si="1"/>
        <v>0.27600000000000002</v>
      </c>
      <c r="L38" s="11">
        <f>LN(J38)</f>
        <v>-1.0981124136264586</v>
      </c>
      <c r="M38" s="27">
        <f>L38*$M$3</f>
        <v>1.0981124136264586</v>
      </c>
      <c r="N38" s="11">
        <f>LN(K38)</f>
        <v>-1.287354413264987</v>
      </c>
      <c r="O38" s="27">
        <f>N38*$O$3</f>
        <v>1.287354413264987</v>
      </c>
      <c r="P38" s="12">
        <v>5.18</v>
      </c>
      <c r="Q38" s="12">
        <v>9.5047942881330432</v>
      </c>
      <c r="R38" s="10">
        <v>35</v>
      </c>
    </row>
    <row r="39" spans="1:18">
      <c r="B39" s="3"/>
      <c r="C39" s="3" t="s">
        <v>42</v>
      </c>
      <c r="D39" s="1">
        <v>1988019875.9200001</v>
      </c>
      <c r="E39" s="1">
        <v>1087348380.911</v>
      </c>
      <c r="F39" s="8">
        <v>0.33200000000000002</v>
      </c>
      <c r="G39" s="8">
        <v>0.28499999999999998</v>
      </c>
      <c r="H39" s="8">
        <v>0.36</v>
      </c>
      <c r="I39" s="8">
        <v>0.29599999999999999</v>
      </c>
      <c r="J39" s="31">
        <f t="shared" si="0"/>
        <v>0.34599999999999997</v>
      </c>
      <c r="K39" s="31">
        <f t="shared" si="1"/>
        <v>0.29049999999999998</v>
      </c>
      <c r="L39" s="11">
        <f>LN(J39)</f>
        <v>-1.0613165039244128</v>
      </c>
      <c r="M39" s="27">
        <f>L39*$M$3</f>
        <v>1.0613165039244128</v>
      </c>
      <c r="N39" s="11">
        <f>LN(K39)</f>
        <v>-1.2361517026901712</v>
      </c>
      <c r="O39" s="27">
        <f>N39*$O$3</f>
        <v>1.2361517026901712</v>
      </c>
      <c r="P39" s="12">
        <v>5.0999999999999996</v>
      </c>
      <c r="Q39" s="12">
        <v>9.53473000546024</v>
      </c>
      <c r="R39" s="10">
        <v>36</v>
      </c>
    </row>
    <row r="40" spans="1:18">
      <c r="A40" s="10">
        <v>10</v>
      </c>
      <c r="B40" s="4" t="s">
        <v>16</v>
      </c>
      <c r="C40" s="3" t="s">
        <v>39</v>
      </c>
      <c r="D40" s="1">
        <v>750842807.93099999</v>
      </c>
      <c r="E40" s="1">
        <v>441020318.20700002</v>
      </c>
      <c r="F40" s="7">
        <v>0.308</v>
      </c>
      <c r="G40" s="7">
        <v>0.26200000000000001</v>
      </c>
      <c r="H40" s="7">
        <v>0.33800000000000002</v>
      </c>
      <c r="I40" s="7">
        <v>0.28000000000000003</v>
      </c>
      <c r="J40" s="31">
        <f t="shared" si="0"/>
        <v>0.32300000000000001</v>
      </c>
      <c r="K40" s="31">
        <f t="shared" si="1"/>
        <v>0.27100000000000002</v>
      </c>
      <c r="L40" s="11">
        <f>LN(J40)</f>
        <v>-1.1301029557594804</v>
      </c>
      <c r="M40" s="27">
        <f>L40*$M$3</f>
        <v>1.1301029557594804</v>
      </c>
      <c r="N40" s="11">
        <f>LN(K40)</f>
        <v>-1.305636458102436</v>
      </c>
      <c r="O40" s="27">
        <f>N40*$O$3</f>
        <v>1.305636458102436</v>
      </c>
      <c r="P40" s="12">
        <v>5.14</v>
      </c>
      <c r="Q40" s="12">
        <v>7.7792323156762819</v>
      </c>
      <c r="R40" s="10">
        <v>37</v>
      </c>
    </row>
    <row r="41" spans="1:18">
      <c r="B41" s="4"/>
      <c r="C41" s="3" t="s">
        <v>40</v>
      </c>
      <c r="D41" s="1">
        <v>811158687.29399991</v>
      </c>
      <c r="E41" s="1">
        <v>392844685.83600003</v>
      </c>
      <c r="F41" s="7">
        <v>0.309</v>
      </c>
      <c r="G41" s="7">
        <v>0.28799999999999998</v>
      </c>
      <c r="H41" s="7">
        <v>0.33600000000000002</v>
      </c>
      <c r="I41" s="7">
        <v>0.27600000000000002</v>
      </c>
      <c r="J41" s="31">
        <f t="shared" si="0"/>
        <v>0.32250000000000001</v>
      </c>
      <c r="K41" s="31">
        <f t="shared" si="1"/>
        <v>0.28200000000000003</v>
      </c>
      <c r="L41" s="11">
        <f>LN(J41)</f>
        <v>-1.1316521427463098</v>
      </c>
      <c r="M41" s="27">
        <f>L41*$M$3</f>
        <v>1.1316521427463098</v>
      </c>
      <c r="N41" s="11">
        <f>LN(K41)</f>
        <v>-1.2658482080440234</v>
      </c>
      <c r="O41" s="27">
        <f>N41*$O$3</f>
        <v>1.2658482080440234</v>
      </c>
      <c r="P41" s="12">
        <v>5.29</v>
      </c>
      <c r="Q41" s="12">
        <v>9.0724582991244223</v>
      </c>
      <c r="R41" s="10">
        <v>38</v>
      </c>
    </row>
    <row r="42" spans="1:18">
      <c r="B42" s="4"/>
      <c r="C42" s="3" t="s">
        <v>41</v>
      </c>
      <c r="D42" s="1">
        <v>823756282.89099991</v>
      </c>
      <c r="E42" s="1">
        <v>312353640.27499998</v>
      </c>
      <c r="F42" s="6">
        <v>0.32300000000000001</v>
      </c>
      <c r="G42" s="6">
        <v>0.26700000000000002</v>
      </c>
      <c r="H42" s="6">
        <v>0.35299999999999998</v>
      </c>
      <c r="I42" s="6">
        <v>0.28799999999999998</v>
      </c>
      <c r="J42" s="31">
        <f t="shared" si="0"/>
        <v>0.33799999999999997</v>
      </c>
      <c r="K42" s="31">
        <f t="shared" si="1"/>
        <v>0.27749999999999997</v>
      </c>
      <c r="L42" s="11">
        <f>LN(J42)</f>
        <v>-1.0847093834991184</v>
      </c>
      <c r="M42" s="27">
        <f>L42*$M$3</f>
        <v>1.0847093834991184</v>
      </c>
      <c r="N42" s="11">
        <f>LN(K42)</f>
        <v>-1.281934345795648</v>
      </c>
      <c r="O42" s="27">
        <f>N42*$O$3</f>
        <v>1.281934345795648</v>
      </c>
      <c r="P42" s="12">
        <v>5.27</v>
      </c>
      <c r="Q42" s="12">
        <v>8.9729483417800306</v>
      </c>
      <c r="R42" s="10">
        <v>39</v>
      </c>
    </row>
    <row r="43" spans="1:18">
      <c r="B43" s="4"/>
      <c r="C43" s="3" t="s">
        <v>42</v>
      </c>
      <c r="D43" s="1">
        <v>833270642.972</v>
      </c>
      <c r="E43" s="1">
        <v>357710490.01199996</v>
      </c>
      <c r="F43" s="8">
        <v>0.32500000000000001</v>
      </c>
      <c r="G43" s="8">
        <v>0.28000000000000003</v>
      </c>
      <c r="H43" s="8">
        <v>0.35799999999999998</v>
      </c>
      <c r="I43" s="8">
        <v>0.30399999999999999</v>
      </c>
      <c r="J43" s="31">
        <f t="shared" si="0"/>
        <v>0.34150000000000003</v>
      </c>
      <c r="K43" s="31">
        <f t="shared" si="1"/>
        <v>0.29200000000000004</v>
      </c>
      <c r="L43" s="11">
        <f>LN(J43)</f>
        <v>-1.0744075999712923</v>
      </c>
      <c r="M43" s="27">
        <f>L43*$M$3</f>
        <v>1.0744075999712923</v>
      </c>
      <c r="N43" s="11">
        <f>LN(K43)</f>
        <v>-1.2310014767138551</v>
      </c>
      <c r="O43" s="27">
        <f>N43*$O$3</f>
        <v>1.2310014767138551</v>
      </c>
      <c r="P43" s="12">
        <v>5.53</v>
      </c>
      <c r="Q43" s="12">
        <v>9.098845668833059</v>
      </c>
      <c r="R43" s="10">
        <v>40</v>
      </c>
    </row>
    <row r="44" spans="1:18">
      <c r="A44" s="10">
        <v>11</v>
      </c>
      <c r="B44" s="4" t="s">
        <v>17</v>
      </c>
      <c r="C44" s="3" t="s">
        <v>39</v>
      </c>
      <c r="D44" s="1">
        <v>714399745.34600008</v>
      </c>
      <c r="E44" s="1">
        <v>593788826.45899999</v>
      </c>
      <c r="F44" s="7">
        <v>0.379</v>
      </c>
      <c r="G44" s="7">
        <v>0.29199999999999998</v>
      </c>
      <c r="H44" s="7">
        <v>0.35599999999999998</v>
      </c>
      <c r="I44" s="7">
        <v>0.28799999999999998</v>
      </c>
      <c r="J44" s="31">
        <f t="shared" si="0"/>
        <v>0.36749999999999999</v>
      </c>
      <c r="K44" s="31">
        <f t="shared" si="1"/>
        <v>0.28999999999999998</v>
      </c>
      <c r="L44" s="11">
        <f>LN(J44)</f>
        <v>-1.0010319603292457</v>
      </c>
      <c r="M44" s="27">
        <f>L44*$M$3</f>
        <v>1.0010319603292457</v>
      </c>
      <c r="N44" s="11">
        <f>LN(K44)</f>
        <v>-1.2378743560016174</v>
      </c>
      <c r="O44" s="27">
        <f>N44*$O$3</f>
        <v>1.2378743560016174</v>
      </c>
      <c r="P44" s="12">
        <v>2.34</v>
      </c>
      <c r="Q44" s="12">
        <v>7.1617683364595246</v>
      </c>
      <c r="R44" s="10">
        <v>41</v>
      </c>
    </row>
    <row r="45" spans="1:18">
      <c r="B45" s="4"/>
      <c r="C45" s="3" t="s">
        <v>40</v>
      </c>
      <c r="D45" s="1">
        <v>703527833.90199995</v>
      </c>
      <c r="E45" s="1">
        <v>580300405.08499992</v>
      </c>
      <c r="F45" s="7">
        <v>0.34300000000000003</v>
      </c>
      <c r="G45" s="7">
        <v>0.29899999999999999</v>
      </c>
      <c r="H45" s="7">
        <v>0.35299999999999998</v>
      </c>
      <c r="I45" s="7">
        <v>0.28899999999999998</v>
      </c>
      <c r="J45" s="31">
        <f t="shared" si="0"/>
        <v>0.34799999999999998</v>
      </c>
      <c r="K45" s="31">
        <f t="shared" si="1"/>
        <v>0.29399999999999998</v>
      </c>
      <c r="L45" s="11">
        <f>LN(J45)</f>
        <v>-1.0555527992076628</v>
      </c>
      <c r="M45" s="27">
        <f>L45*$M$3</f>
        <v>1.0555527992076628</v>
      </c>
      <c r="N45" s="11">
        <f>LN(K45)</f>
        <v>-1.2241755116434554</v>
      </c>
      <c r="O45" s="27">
        <f>N45*$O$3</f>
        <v>1.2241755116434554</v>
      </c>
      <c r="P45" s="12">
        <v>2.68</v>
      </c>
      <c r="Q45" s="12">
        <v>3.3884456336300919</v>
      </c>
      <c r="R45" s="10">
        <v>42</v>
      </c>
    </row>
    <row r="46" spans="1:18">
      <c r="B46" s="4"/>
      <c r="C46" s="3" t="s">
        <v>41</v>
      </c>
      <c r="D46" s="1">
        <v>647037742.83799994</v>
      </c>
      <c r="E46" s="1">
        <v>634225757.34800005</v>
      </c>
      <c r="F46" s="6">
        <v>0.36799999999999999</v>
      </c>
      <c r="G46" s="6">
        <v>0.309</v>
      </c>
      <c r="H46" s="6">
        <v>0.36899999999999999</v>
      </c>
      <c r="I46" s="6">
        <v>0.309</v>
      </c>
      <c r="J46" s="31">
        <f t="shared" si="0"/>
        <v>0.36849999999999999</v>
      </c>
      <c r="K46" s="31">
        <f t="shared" si="1"/>
        <v>0.309</v>
      </c>
      <c r="L46" s="11">
        <f>LN(J46)</f>
        <v>-0.99831456735274582</v>
      </c>
      <c r="M46" s="27">
        <f>L46*$M$3</f>
        <v>0.99831456735274582</v>
      </c>
      <c r="N46" s="11">
        <f>LN(K46)</f>
        <v>-1.1744140020843916</v>
      </c>
      <c r="O46" s="27">
        <f>N46*$O$3</f>
        <v>1.1744140020843916</v>
      </c>
      <c r="P46" s="12">
        <v>2.1800000000000002</v>
      </c>
      <c r="Q46" s="12">
        <v>4.4330092744369312</v>
      </c>
      <c r="R46" s="10">
        <v>43</v>
      </c>
    </row>
    <row r="47" spans="1:18">
      <c r="B47" s="4"/>
      <c r="C47" s="3" t="s">
        <v>42</v>
      </c>
      <c r="D47" s="1">
        <v>574640167.39199996</v>
      </c>
      <c r="E47" s="1">
        <v>661260353.579</v>
      </c>
      <c r="F47" s="8">
        <v>0.38500000000000001</v>
      </c>
      <c r="G47" s="8">
        <v>0.33</v>
      </c>
      <c r="H47" s="8">
        <v>0.39200000000000002</v>
      </c>
      <c r="I47" s="8">
        <v>0.32800000000000001</v>
      </c>
      <c r="J47" s="31">
        <f t="shared" si="0"/>
        <v>0.38850000000000001</v>
      </c>
      <c r="K47" s="31">
        <f t="shared" si="1"/>
        <v>0.32900000000000001</v>
      </c>
      <c r="L47" s="11">
        <f>LN(J47)</f>
        <v>-0.94546210917443485</v>
      </c>
      <c r="M47" s="27">
        <f>L47*$M$3</f>
        <v>0.94546210917443485</v>
      </c>
      <c r="N47" s="11">
        <f>LN(K47)</f>
        <v>-1.1116975282167652</v>
      </c>
      <c r="O47" s="27">
        <f>N47*$O$3</f>
        <v>1.1116975282167652</v>
      </c>
      <c r="P47" s="12">
        <v>0.22</v>
      </c>
      <c r="Q47" s="12">
        <v>-3.9202468074583892</v>
      </c>
      <c r="R47" s="10">
        <v>44</v>
      </c>
    </row>
    <row r="48" spans="1:18">
      <c r="A48" s="10">
        <v>12</v>
      </c>
      <c r="B48" s="3" t="s">
        <v>18</v>
      </c>
      <c r="C48" s="3" t="s">
        <v>39</v>
      </c>
      <c r="D48" s="1">
        <v>959395533.57700002</v>
      </c>
      <c r="E48" s="1">
        <v>674221234.11199999</v>
      </c>
      <c r="F48" s="7">
        <v>0.35399999999999998</v>
      </c>
      <c r="G48" s="7">
        <v>0.29599999999999999</v>
      </c>
      <c r="H48" s="7">
        <v>0.38100000000000001</v>
      </c>
      <c r="I48" s="7">
        <v>0.316</v>
      </c>
      <c r="J48" s="31">
        <f t="shared" si="0"/>
        <v>0.36749999999999999</v>
      </c>
      <c r="K48" s="31">
        <f t="shared" si="1"/>
        <v>0.30599999999999999</v>
      </c>
      <c r="L48" s="11">
        <f>LN(J48)</f>
        <v>-1.0010319603292457</v>
      </c>
      <c r="M48" s="27">
        <f>L48*$M$3</f>
        <v>1.0010319603292457</v>
      </c>
      <c r="N48" s="11">
        <f>LN(K48)</f>
        <v>-1.1841701770297564</v>
      </c>
      <c r="O48" s="27">
        <f>N48*$O$3</f>
        <v>1.1841701770297564</v>
      </c>
      <c r="P48" s="12">
        <v>6.04</v>
      </c>
      <c r="Q48" s="12">
        <v>9.6208793217824624</v>
      </c>
      <c r="R48" s="10">
        <v>45</v>
      </c>
    </row>
    <row r="49" spans="1:18">
      <c r="B49" s="3"/>
      <c r="C49" s="3" t="s">
        <v>40</v>
      </c>
      <c r="D49" s="1">
        <v>901178515.57700002</v>
      </c>
      <c r="E49" s="1">
        <v>587810738.90699995</v>
      </c>
      <c r="F49" s="7">
        <v>0.38700000000000001</v>
      </c>
      <c r="G49" s="7">
        <v>0.32800000000000001</v>
      </c>
      <c r="H49" s="7">
        <v>0.38400000000000001</v>
      </c>
      <c r="I49" s="7">
        <v>0.317</v>
      </c>
      <c r="J49" s="31">
        <f t="shared" si="0"/>
        <v>0.38550000000000001</v>
      </c>
      <c r="K49" s="31">
        <f t="shared" si="1"/>
        <v>0.32250000000000001</v>
      </c>
      <c r="L49" s="11">
        <f>LN(J49)</f>
        <v>-0.9532140859787529</v>
      </c>
      <c r="M49" s="27">
        <f>L49*$M$3</f>
        <v>0.9532140859787529</v>
      </c>
      <c r="N49" s="11">
        <f>LN(K49)</f>
        <v>-1.1316521427463098</v>
      </c>
      <c r="O49" s="27">
        <f>N49*$O$3</f>
        <v>1.1316521427463098</v>
      </c>
      <c r="P49" s="12">
        <v>5.51</v>
      </c>
      <c r="Q49" s="12">
        <v>8.2005386204421438</v>
      </c>
      <c r="R49" s="10">
        <v>46</v>
      </c>
    </row>
    <row r="50" spans="1:18">
      <c r="B50" s="3"/>
      <c r="C50" s="3" t="s">
        <v>41</v>
      </c>
      <c r="D50" s="1">
        <v>866497138.296</v>
      </c>
      <c r="E50" s="1">
        <v>530532267.491</v>
      </c>
      <c r="F50" s="6">
        <v>0.39700000000000002</v>
      </c>
      <c r="G50" s="6">
        <v>0.30599999999999999</v>
      </c>
      <c r="H50" s="6">
        <v>0.373</v>
      </c>
      <c r="I50" s="6">
        <v>0.29299999999999998</v>
      </c>
      <c r="J50" s="31">
        <f t="shared" si="0"/>
        <v>0.38500000000000001</v>
      </c>
      <c r="K50" s="31">
        <f t="shared" si="1"/>
        <v>0.29949999999999999</v>
      </c>
      <c r="L50" s="11">
        <f>LN(J50)</f>
        <v>-0.95451194469435285</v>
      </c>
      <c r="M50" s="27">
        <f>L50*$M$3</f>
        <v>0.95451194469435285</v>
      </c>
      <c r="N50" s="11">
        <f>LN(K50)</f>
        <v>-1.205640861426633</v>
      </c>
      <c r="O50" s="27">
        <f>N50*$O$3</f>
        <v>1.205640861426633</v>
      </c>
      <c r="P50" s="12">
        <v>5.04</v>
      </c>
      <c r="Q50" s="12">
        <v>6.6616229511161489</v>
      </c>
      <c r="R50" s="10">
        <v>47</v>
      </c>
    </row>
    <row r="51" spans="1:18">
      <c r="B51" s="3"/>
      <c r="C51" s="3" t="s">
        <v>42</v>
      </c>
      <c r="D51" s="1">
        <v>854503171.801</v>
      </c>
      <c r="E51" s="1">
        <v>531722193.01700002</v>
      </c>
      <c r="F51" s="8">
        <v>0.35399999999999998</v>
      </c>
      <c r="G51" s="8">
        <v>0.28599999999999998</v>
      </c>
      <c r="H51" s="8">
        <v>0.39</v>
      </c>
      <c r="I51" s="8">
        <v>0.314</v>
      </c>
      <c r="J51" s="31">
        <f t="shared" si="0"/>
        <v>0.372</v>
      </c>
      <c r="K51" s="31">
        <f t="shared" si="1"/>
        <v>0.3</v>
      </c>
      <c r="L51" s="11">
        <f>LN(J51)</f>
        <v>-0.98886142470899052</v>
      </c>
      <c r="M51" s="27">
        <f>L51*$M$3</f>
        <v>0.98886142470899052</v>
      </c>
      <c r="N51" s="11">
        <f>LN(K51)</f>
        <v>-1.2039728043259361</v>
      </c>
      <c r="O51" s="27">
        <f>N51*$O$3</f>
        <v>1.2039728043259361</v>
      </c>
      <c r="P51" s="12">
        <v>4.42</v>
      </c>
      <c r="Q51" s="12">
        <v>8.270946603050696</v>
      </c>
      <c r="R51" s="10">
        <v>48</v>
      </c>
    </row>
    <row r="52" spans="1:18">
      <c r="A52" s="10">
        <v>13</v>
      </c>
      <c r="B52" s="3" t="s">
        <v>19</v>
      </c>
      <c r="C52" s="3" t="s">
        <v>39</v>
      </c>
      <c r="D52" s="1">
        <v>75704841.827999994</v>
      </c>
      <c r="E52" s="1">
        <v>89830193.963</v>
      </c>
      <c r="F52" s="7">
        <v>0.38800000000000001</v>
      </c>
      <c r="G52" s="7">
        <v>0.316</v>
      </c>
      <c r="H52" s="7">
        <v>0.39400000000000002</v>
      </c>
      <c r="I52" s="7">
        <v>0.318</v>
      </c>
      <c r="J52" s="31">
        <f t="shared" si="0"/>
        <v>0.39100000000000001</v>
      </c>
      <c r="K52" s="31">
        <f t="shared" si="1"/>
        <v>0.317</v>
      </c>
      <c r="L52" s="11">
        <f>LN(J52)</f>
        <v>-0.9390477189967712</v>
      </c>
      <c r="M52" s="27">
        <f>L52*$M$3</f>
        <v>0.9390477189967712</v>
      </c>
      <c r="N52" s="11">
        <f>LN(K52)</f>
        <v>-1.1488535051048565</v>
      </c>
      <c r="O52" s="27">
        <f>N52*$O$3</f>
        <v>1.1488535051048565</v>
      </c>
      <c r="P52" s="12">
        <v>4.45</v>
      </c>
      <c r="Q52" s="12">
        <v>4.5919754941956175</v>
      </c>
      <c r="R52" s="10">
        <v>49</v>
      </c>
    </row>
    <row r="53" spans="1:18">
      <c r="B53" s="3"/>
      <c r="C53" s="3" t="s">
        <v>40</v>
      </c>
      <c r="D53" s="1">
        <v>63925547.666000001</v>
      </c>
      <c r="E53" s="1">
        <v>35413310.289999999</v>
      </c>
      <c r="F53" s="7">
        <v>0.379</v>
      </c>
      <c r="G53" s="7">
        <v>0.317</v>
      </c>
      <c r="H53" s="7">
        <v>0.39</v>
      </c>
      <c r="I53" s="7">
        <v>0.30499999999999999</v>
      </c>
      <c r="J53" s="31">
        <f t="shared" si="0"/>
        <v>0.38450000000000001</v>
      </c>
      <c r="K53" s="31">
        <f t="shared" si="1"/>
        <v>0.311</v>
      </c>
      <c r="L53" s="11">
        <f>LN(J53)</f>
        <v>-0.95581149003643839</v>
      </c>
      <c r="M53" s="27">
        <f>L53*$M$3</f>
        <v>0.95581149003643839</v>
      </c>
      <c r="N53" s="11">
        <f>LN(K53)</f>
        <v>-1.1679623668029029</v>
      </c>
      <c r="O53" s="27">
        <f>N53*$O$3</f>
        <v>1.1679623668029029</v>
      </c>
      <c r="P53" s="12">
        <v>4.47</v>
      </c>
      <c r="Q53" s="12">
        <v>7.3991513958922646</v>
      </c>
      <c r="R53" s="10">
        <v>50</v>
      </c>
    </row>
    <row r="54" spans="1:18">
      <c r="B54" s="3"/>
      <c r="C54" s="3" t="s">
        <v>41</v>
      </c>
      <c r="D54" s="1">
        <v>71005246.100999996</v>
      </c>
      <c r="E54" s="1">
        <v>40232621.278999999</v>
      </c>
      <c r="F54" s="6">
        <v>0.40500000000000003</v>
      </c>
      <c r="G54" s="6">
        <v>0.29599999999999999</v>
      </c>
      <c r="H54" s="6">
        <v>0.38500000000000001</v>
      </c>
      <c r="I54" s="6">
        <v>0.30199999999999999</v>
      </c>
      <c r="J54" s="31">
        <f t="shared" si="0"/>
        <v>0.39500000000000002</v>
      </c>
      <c r="K54" s="31">
        <f t="shared" si="1"/>
        <v>0.29899999999999999</v>
      </c>
      <c r="L54" s="11">
        <f>LN(J54)</f>
        <v>-0.92886951408101515</v>
      </c>
      <c r="M54" s="27">
        <f>L54*$M$3</f>
        <v>0.92886951408101515</v>
      </c>
      <c r="N54" s="11">
        <f>LN(K54)</f>
        <v>-1.2073117055914506</v>
      </c>
      <c r="O54" s="27">
        <f>N54*$O$3</f>
        <v>1.2073117055914506</v>
      </c>
      <c r="P54" s="12">
        <v>4.0999999999999996</v>
      </c>
      <c r="Q54" s="12">
        <v>6.6587961368816311</v>
      </c>
      <c r="R54" s="10">
        <v>51</v>
      </c>
    </row>
    <row r="55" spans="1:18">
      <c r="B55" s="3"/>
      <c r="C55" s="3" t="s">
        <v>42</v>
      </c>
      <c r="D55" s="1">
        <v>45378612.68</v>
      </c>
      <c r="E55" s="1">
        <v>40999445.296999998</v>
      </c>
      <c r="F55" s="8">
        <v>0.39800000000000002</v>
      </c>
      <c r="G55" s="8">
        <v>0.33800000000000002</v>
      </c>
      <c r="H55" s="8">
        <v>0.40500000000000003</v>
      </c>
      <c r="I55" s="8">
        <v>0.34499999999999997</v>
      </c>
      <c r="J55" s="31">
        <f t="shared" si="0"/>
        <v>0.40150000000000002</v>
      </c>
      <c r="K55" s="31">
        <f t="shared" si="1"/>
        <v>0.34150000000000003</v>
      </c>
      <c r="L55" s="11">
        <f>LN(J55)</f>
        <v>-0.91254774559532059</v>
      </c>
      <c r="M55" s="27">
        <f>L55*$M$3</f>
        <v>0.91254774559532059</v>
      </c>
      <c r="N55" s="11">
        <f>LN(K55)</f>
        <v>-1.0744075999712923</v>
      </c>
      <c r="O55" s="27">
        <f>N55*$O$3</f>
        <v>1.0744075999712923</v>
      </c>
      <c r="P55" s="12">
        <v>4.08</v>
      </c>
      <c r="Q55" s="12">
        <v>8.1828502501153011</v>
      </c>
      <c r="R55" s="10">
        <v>52</v>
      </c>
    </row>
    <row r="56" spans="1:18">
      <c r="A56" s="10">
        <v>14</v>
      </c>
      <c r="B56" s="3" t="s">
        <v>20</v>
      </c>
      <c r="C56" s="3" t="s">
        <v>39</v>
      </c>
      <c r="D56" s="1">
        <v>154736912.53099999</v>
      </c>
      <c r="E56" s="1">
        <v>164765044.40100002</v>
      </c>
      <c r="F56" s="7">
        <v>0.33300000000000002</v>
      </c>
      <c r="G56" s="7">
        <v>0.26200000000000001</v>
      </c>
      <c r="H56" s="7">
        <v>0.32500000000000001</v>
      </c>
      <c r="I56" s="7">
        <v>0.28899999999999998</v>
      </c>
      <c r="J56" s="31">
        <f t="shared" si="0"/>
        <v>0.32900000000000001</v>
      </c>
      <c r="K56" s="31">
        <f t="shared" si="1"/>
        <v>0.27549999999999997</v>
      </c>
      <c r="L56" s="11">
        <f>LN(J56)</f>
        <v>-1.1116975282167652</v>
      </c>
      <c r="M56" s="27">
        <f>L56*$M$3</f>
        <v>1.1116975282167652</v>
      </c>
      <c r="N56" s="11">
        <f>LN(K56)</f>
        <v>-1.289167650389168</v>
      </c>
      <c r="O56" s="27">
        <f>N56*$O$3</f>
        <v>1.289167650389168</v>
      </c>
      <c r="P56" s="12">
        <v>4.5599999999999996</v>
      </c>
      <c r="Q56" s="12">
        <v>9.3579729806860641</v>
      </c>
      <c r="R56" s="10">
        <v>53</v>
      </c>
    </row>
    <row r="57" spans="1:18">
      <c r="B57" s="3"/>
      <c r="C57" s="3" t="s">
        <v>40</v>
      </c>
      <c r="D57" s="1">
        <v>219083271.81400001</v>
      </c>
      <c r="E57" s="1">
        <v>151691162.91600001</v>
      </c>
      <c r="F57" s="7">
        <v>0.35499999999999998</v>
      </c>
      <c r="G57" s="7">
        <v>0.28599999999999998</v>
      </c>
      <c r="H57" s="7">
        <v>0.32700000000000001</v>
      </c>
      <c r="I57" s="7">
        <v>0.27900000000000003</v>
      </c>
      <c r="J57" s="31">
        <f t="shared" si="0"/>
        <v>0.34099999999999997</v>
      </c>
      <c r="K57" s="31">
        <f t="shared" si="1"/>
        <v>0.28249999999999997</v>
      </c>
      <c r="L57" s="11">
        <f>LN(J57)</f>
        <v>-1.0758728016986203</v>
      </c>
      <c r="M57" s="27">
        <f>L57*$M$3</f>
        <v>1.0758728016986203</v>
      </c>
      <c r="N57" s="11">
        <f>LN(K57)</f>
        <v>-1.2640767283956416</v>
      </c>
      <c r="O57" s="27">
        <f>N57*$O$3</f>
        <v>1.2640767283956416</v>
      </c>
      <c r="P57" s="12">
        <v>2</v>
      </c>
      <c r="Q57" s="12">
        <v>5.4419280767378986</v>
      </c>
      <c r="R57" s="10">
        <v>54</v>
      </c>
    </row>
    <row r="58" spans="1:18">
      <c r="B58" s="3"/>
      <c r="C58" s="3" t="s">
        <v>41</v>
      </c>
      <c r="D58" s="1">
        <v>241034795.90399998</v>
      </c>
      <c r="E58" s="1">
        <v>186260061.169</v>
      </c>
      <c r="F58" s="6">
        <v>0.34599999999999997</v>
      </c>
      <c r="G58" s="6">
        <v>0.26400000000000001</v>
      </c>
      <c r="H58" s="6">
        <v>0.35099999999999998</v>
      </c>
      <c r="I58" s="6">
        <v>0.28399999999999997</v>
      </c>
      <c r="J58" s="31">
        <f t="shared" si="0"/>
        <v>0.34849999999999998</v>
      </c>
      <c r="K58" s="31">
        <f t="shared" si="1"/>
        <v>0.27400000000000002</v>
      </c>
      <c r="L58" s="11">
        <f>LN(J58)</f>
        <v>-1.0541170487815585</v>
      </c>
      <c r="M58" s="27">
        <f>L58*$M$3</f>
        <v>1.0541170487815585</v>
      </c>
      <c r="N58" s="11">
        <f>LN(K58)</f>
        <v>-1.2946271725940668</v>
      </c>
      <c r="O58" s="27">
        <f>N58*$O$3</f>
        <v>1.2946271725940668</v>
      </c>
      <c r="P58" s="12">
        <v>4.9800000000000004</v>
      </c>
      <c r="Q58" s="12">
        <v>8.2367089241870008</v>
      </c>
      <c r="R58" s="10">
        <v>55</v>
      </c>
    </row>
    <row r="59" spans="1:18">
      <c r="B59" s="3"/>
      <c r="C59" s="3" t="s">
        <v>42</v>
      </c>
      <c r="D59" s="1">
        <v>219786386.523</v>
      </c>
      <c r="E59" s="1">
        <v>199349870.56599998</v>
      </c>
      <c r="F59" s="8">
        <v>0.33300000000000002</v>
      </c>
      <c r="G59" s="8">
        <v>0.28299999999999997</v>
      </c>
      <c r="H59" s="8">
        <v>0.36099999999999999</v>
      </c>
      <c r="I59" s="8">
        <v>0.29299999999999998</v>
      </c>
      <c r="J59" s="31">
        <f t="shared" si="0"/>
        <v>0.34699999999999998</v>
      </c>
      <c r="K59" s="31">
        <f t="shared" si="1"/>
        <v>0.28799999999999998</v>
      </c>
      <c r="L59" s="11">
        <f>LN(J59)</f>
        <v>-1.058430499035278</v>
      </c>
      <c r="M59" s="27">
        <f>L59*$M$3</f>
        <v>1.058430499035278</v>
      </c>
      <c r="N59" s="11">
        <f>LN(K59)</f>
        <v>-1.2447947988461912</v>
      </c>
      <c r="O59" s="27">
        <f>N59*$O$3</f>
        <v>1.2447947988461912</v>
      </c>
      <c r="P59" s="12">
        <v>6.02</v>
      </c>
      <c r="Q59" s="12">
        <v>10.3328173374613</v>
      </c>
      <c r="R59" s="10">
        <v>56</v>
      </c>
    </row>
    <row r="60" spans="1:18">
      <c r="A60" s="10">
        <v>15</v>
      </c>
      <c r="B60" s="3" t="s">
        <v>21</v>
      </c>
      <c r="C60" s="3" t="s">
        <v>39</v>
      </c>
      <c r="D60" s="1">
        <v>916840496.30000007</v>
      </c>
      <c r="E60" s="1">
        <v>245504928.93399999</v>
      </c>
      <c r="F60" s="7">
        <v>0.33800000000000002</v>
      </c>
      <c r="G60" s="7">
        <v>0.29399999999999998</v>
      </c>
      <c r="H60" s="7">
        <v>0.36699999999999999</v>
      </c>
      <c r="I60" s="7">
        <v>0.317</v>
      </c>
      <c r="J60" s="31">
        <f t="shared" si="0"/>
        <v>0.35250000000000004</v>
      </c>
      <c r="K60" s="31">
        <f t="shared" si="1"/>
        <v>0.30549999999999999</v>
      </c>
      <c r="L60" s="11">
        <f>LN(J60)</f>
        <v>-1.0427046567298137</v>
      </c>
      <c r="M60" s="27">
        <f>L60*$M$3</f>
        <v>1.0427046567298137</v>
      </c>
      <c r="N60" s="11">
        <f>LN(K60)</f>
        <v>-1.185805500370487</v>
      </c>
      <c r="O60" s="27">
        <f>N60*$O$3</f>
        <v>1.185805500370487</v>
      </c>
      <c r="P60" s="12">
        <v>5.25</v>
      </c>
      <c r="Q60" s="12">
        <v>8.7971959569612004</v>
      </c>
      <c r="R60" s="10">
        <v>57</v>
      </c>
    </row>
    <row r="61" spans="1:18">
      <c r="B61" s="3"/>
      <c r="C61" s="3" t="s">
        <v>40</v>
      </c>
      <c r="D61" s="1">
        <v>942150287.25399995</v>
      </c>
      <c r="E61" s="1">
        <v>270210144.40499997</v>
      </c>
      <c r="F61" s="7">
        <v>0.36</v>
      </c>
      <c r="G61" s="7">
        <v>0.30099999999999999</v>
      </c>
      <c r="H61" s="7">
        <v>0.36399999999999999</v>
      </c>
      <c r="I61" s="7">
        <v>0.29699999999999999</v>
      </c>
      <c r="J61" s="31">
        <f t="shared" si="0"/>
        <v>0.36199999999999999</v>
      </c>
      <c r="K61" s="31">
        <f t="shared" si="1"/>
        <v>0.29899999999999999</v>
      </c>
      <c r="L61" s="11">
        <f>LN(J61)</f>
        <v>-1.016111067156366</v>
      </c>
      <c r="M61" s="27">
        <f>L61*$M$3</f>
        <v>1.016111067156366</v>
      </c>
      <c r="N61" s="11">
        <f>LN(K61)</f>
        <v>-1.2073117055914506</v>
      </c>
      <c r="O61" s="27">
        <f>N61*$O$3</f>
        <v>1.2073117055914506</v>
      </c>
      <c r="P61" s="12">
        <v>5.16</v>
      </c>
      <c r="Q61" s="12">
        <v>9.7638663221410216</v>
      </c>
      <c r="R61" s="10">
        <v>58</v>
      </c>
    </row>
    <row r="62" spans="1:18">
      <c r="B62" s="3"/>
      <c r="C62" s="3" t="s">
        <v>41</v>
      </c>
      <c r="D62" s="1">
        <v>938447487.38</v>
      </c>
      <c r="E62" s="1">
        <v>294217270.83899999</v>
      </c>
      <c r="F62" s="6">
        <v>0.38400000000000001</v>
      </c>
      <c r="G62" s="6">
        <v>0.311</v>
      </c>
      <c r="H62" s="6">
        <v>0.39300000000000002</v>
      </c>
      <c r="I62" s="6">
        <v>0.33</v>
      </c>
      <c r="J62" s="31">
        <f t="shared" si="0"/>
        <v>0.38850000000000001</v>
      </c>
      <c r="K62" s="31">
        <f t="shared" si="1"/>
        <v>0.32050000000000001</v>
      </c>
      <c r="L62" s="11">
        <f>LN(J62)</f>
        <v>-0.94546210917443485</v>
      </c>
      <c r="M62" s="27">
        <f>L62*$M$3</f>
        <v>0.94546210917443485</v>
      </c>
      <c r="N62" s="11">
        <f>LN(K62)</f>
        <v>-1.1378730026214123</v>
      </c>
      <c r="O62" s="27">
        <f>N62*$O$3</f>
        <v>1.1378730026214123</v>
      </c>
      <c r="P62" s="12">
        <v>5.14</v>
      </c>
      <c r="Q62" s="12">
        <v>10.492994784149191</v>
      </c>
      <c r="R62" s="10">
        <v>59</v>
      </c>
    </row>
    <row r="63" spans="1:18">
      <c r="B63" s="3"/>
      <c r="C63" s="3" t="s">
        <v>42</v>
      </c>
      <c r="D63" s="1">
        <v>715305935.40699995</v>
      </c>
      <c r="E63" s="1">
        <v>293668177.42199999</v>
      </c>
      <c r="F63" s="8">
        <v>0.39900000000000002</v>
      </c>
      <c r="G63" s="8">
        <v>0.313</v>
      </c>
      <c r="H63" s="8">
        <v>0.40300000000000002</v>
      </c>
      <c r="I63" s="8">
        <v>0.34499999999999997</v>
      </c>
      <c r="J63" s="31">
        <f t="shared" si="0"/>
        <v>0.40100000000000002</v>
      </c>
      <c r="K63" s="31">
        <f t="shared" si="1"/>
        <v>0.32899999999999996</v>
      </c>
      <c r="L63" s="11">
        <f>LN(J63)</f>
        <v>-0.91379385167556781</v>
      </c>
      <c r="M63" s="27">
        <f>L63*$M$3</f>
        <v>0.91379385167556781</v>
      </c>
      <c r="N63" s="11">
        <f>LN(K63)</f>
        <v>-1.1116975282167654</v>
      </c>
      <c r="O63" s="27">
        <f>N63*$O$3</f>
        <v>1.1116975282167654</v>
      </c>
      <c r="P63" s="12">
        <v>5.13</v>
      </c>
      <c r="Q63" s="12">
        <v>9.5708727263273747</v>
      </c>
      <c r="R63" s="10">
        <v>60</v>
      </c>
    </row>
    <row r="64" spans="1:18">
      <c r="A64" s="10">
        <v>16</v>
      </c>
      <c r="B64" s="3" t="s">
        <v>22</v>
      </c>
      <c r="C64" s="3" t="s">
        <v>39</v>
      </c>
      <c r="D64" s="1">
        <v>554591513.87300003</v>
      </c>
      <c r="E64" s="1">
        <v>344223820.778</v>
      </c>
      <c r="F64" s="7">
        <v>0.35699999999999998</v>
      </c>
      <c r="G64" s="7">
        <v>0.27900000000000003</v>
      </c>
      <c r="H64" s="7">
        <v>0.36499999999999999</v>
      </c>
      <c r="I64" s="7">
        <v>0.28499999999999998</v>
      </c>
      <c r="J64" s="31">
        <f t="shared" si="0"/>
        <v>0.36099999999999999</v>
      </c>
      <c r="K64" s="31">
        <f t="shared" si="1"/>
        <v>0.28200000000000003</v>
      </c>
      <c r="L64" s="11">
        <f>LN(J64)</f>
        <v>-1.0188773206492561</v>
      </c>
      <c r="M64" s="27">
        <f>L64*$M$3</f>
        <v>1.0188773206492561</v>
      </c>
      <c r="N64" s="11">
        <f>LN(K64)</f>
        <v>-1.2658482080440234</v>
      </c>
      <c r="O64" s="27">
        <f>N64*$O$3</f>
        <v>1.2658482080440234</v>
      </c>
      <c r="P64" s="12">
        <v>5.13</v>
      </c>
      <c r="Q64" s="12">
        <v>8.0128909857332218</v>
      </c>
      <c r="R64" s="10">
        <v>61</v>
      </c>
    </row>
    <row r="65" spans="1:18">
      <c r="B65" s="3"/>
      <c r="C65" s="3" t="s">
        <v>40</v>
      </c>
      <c r="D65" s="1">
        <v>679872185.70899999</v>
      </c>
      <c r="E65" s="1">
        <v>334044414.764</v>
      </c>
      <c r="F65" s="7">
        <v>0.35799999999999998</v>
      </c>
      <c r="G65" s="7">
        <v>0.28499999999999998</v>
      </c>
      <c r="H65" s="7">
        <v>0.36499999999999999</v>
      </c>
      <c r="I65" s="7">
        <v>0.29199999999999998</v>
      </c>
      <c r="J65" s="31">
        <f t="shared" ref="J65:J127" si="2">(F65+H65)/2</f>
        <v>0.36149999999999999</v>
      </c>
      <c r="K65" s="31">
        <f t="shared" ref="K65:K127" si="3">(G65+I65)/2</f>
        <v>0.28849999999999998</v>
      </c>
      <c r="L65" s="11">
        <f>LN(J65)</f>
        <v>-1.0174932373833177</v>
      </c>
      <c r="M65" s="27">
        <f>L65*$M$3</f>
        <v>1.0174932373833177</v>
      </c>
      <c r="N65" s="11">
        <f>LN(K65)</f>
        <v>-1.2430601930339829</v>
      </c>
      <c r="O65" s="27">
        <f>N65*$O$3</f>
        <v>1.2430601930339829</v>
      </c>
      <c r="P65" s="12">
        <v>5.28</v>
      </c>
      <c r="Q65" s="12">
        <v>8.9609145047573424</v>
      </c>
      <c r="R65" s="10">
        <v>62</v>
      </c>
    </row>
    <row r="66" spans="1:18">
      <c r="B66" s="3"/>
      <c r="C66" s="3" t="s">
        <v>41</v>
      </c>
      <c r="D66" s="1">
        <v>557743121.39899993</v>
      </c>
      <c r="E66" s="1">
        <v>312558614.77899998</v>
      </c>
      <c r="F66" s="6">
        <v>0.36299999999999999</v>
      </c>
      <c r="G66" s="6">
        <v>0.29799999999999999</v>
      </c>
      <c r="H66" s="6">
        <v>0.34599999999999997</v>
      </c>
      <c r="I66" s="6">
        <v>0.29699999999999999</v>
      </c>
      <c r="J66" s="31">
        <f t="shared" si="2"/>
        <v>0.35449999999999998</v>
      </c>
      <c r="K66" s="31">
        <f t="shared" si="3"/>
        <v>0.29749999999999999</v>
      </c>
      <c r="L66" s="11">
        <f>LN(J66)</f>
        <v>-1.037046933009955</v>
      </c>
      <c r="M66" s="27">
        <f>L66*$M$3</f>
        <v>1.037046933009955</v>
      </c>
      <c r="N66" s="11">
        <f>LN(K66)</f>
        <v>-1.2123410539964528</v>
      </c>
      <c r="O66" s="27">
        <f>N66*$O$3</f>
        <v>1.2123410539964528</v>
      </c>
      <c r="P66" s="12">
        <v>4.4000000000000004</v>
      </c>
      <c r="Q66" s="12">
        <v>6.5914662619659117</v>
      </c>
      <c r="R66" s="10">
        <v>63</v>
      </c>
    </row>
    <row r="67" spans="1:18">
      <c r="B67" s="3"/>
      <c r="C67" s="3" t="s">
        <v>42</v>
      </c>
      <c r="D67" s="1">
        <v>547735505.06400001</v>
      </c>
      <c r="E67" s="1">
        <v>350436821.55200005</v>
      </c>
      <c r="F67" s="8">
        <v>0.374</v>
      </c>
      <c r="G67" s="8">
        <v>0.28199999999999997</v>
      </c>
      <c r="H67" s="8">
        <v>0.377</v>
      </c>
      <c r="I67" s="8">
        <v>0.29899999999999999</v>
      </c>
      <c r="J67" s="31">
        <f t="shared" si="2"/>
        <v>0.3755</v>
      </c>
      <c r="K67" s="31">
        <f t="shared" si="3"/>
        <v>0.29049999999999998</v>
      </c>
      <c r="L67" s="11">
        <f>LN(J67)</f>
        <v>-0.97949680777794756</v>
      </c>
      <c r="M67" s="27">
        <f>L67*$M$3</f>
        <v>0.97949680777794756</v>
      </c>
      <c r="N67" s="11">
        <f>LN(K67)</f>
        <v>-1.2361517026901712</v>
      </c>
      <c r="O67" s="27">
        <f>N67*$O$3</f>
        <v>1.2361517026901712</v>
      </c>
      <c r="P67" s="12">
        <v>3.82</v>
      </c>
      <c r="Q67" s="12">
        <v>7.1738008476564339</v>
      </c>
      <c r="R67" s="10">
        <v>64</v>
      </c>
    </row>
    <row r="68" spans="1:18">
      <c r="A68" s="10">
        <v>17</v>
      </c>
      <c r="B68" s="5" t="s">
        <v>23</v>
      </c>
      <c r="C68" s="3" t="s">
        <v>39</v>
      </c>
      <c r="D68" s="1">
        <v>847979772.91600001</v>
      </c>
      <c r="E68" s="1">
        <v>934007474.35399997</v>
      </c>
      <c r="F68" s="7">
        <v>0.35099999999999998</v>
      </c>
      <c r="G68" s="7">
        <v>0.27800000000000002</v>
      </c>
      <c r="H68" s="7">
        <v>0.377</v>
      </c>
      <c r="I68" s="7">
        <v>0.27700000000000002</v>
      </c>
      <c r="J68" s="31">
        <f t="shared" si="2"/>
        <v>0.36399999999999999</v>
      </c>
      <c r="K68" s="31">
        <f t="shared" si="3"/>
        <v>0.27750000000000002</v>
      </c>
      <c r="L68" s="11">
        <f>LN(J68)</f>
        <v>-1.0106014113453965</v>
      </c>
      <c r="M68" s="27">
        <f>L68*$M$3</f>
        <v>1.0106014113453965</v>
      </c>
      <c r="N68" s="11">
        <f>LN(K68)</f>
        <v>-1.2819343457956478</v>
      </c>
      <c r="O68" s="27">
        <f>N68*$O$3</f>
        <v>1.2819343457956478</v>
      </c>
      <c r="P68" s="12">
        <v>5.0599999999999996</v>
      </c>
      <c r="Q68" s="12">
        <v>9.3199091784935568</v>
      </c>
      <c r="R68" s="10">
        <v>65</v>
      </c>
    </row>
    <row r="69" spans="1:18">
      <c r="B69" s="5"/>
      <c r="C69" s="3" t="s">
        <v>40</v>
      </c>
      <c r="D69" s="1">
        <v>747676311.403</v>
      </c>
      <c r="E69" s="1">
        <v>846900209.94400001</v>
      </c>
      <c r="F69" s="7">
        <v>0.36</v>
      </c>
      <c r="G69" s="7">
        <v>0.28499999999999998</v>
      </c>
      <c r="H69" s="7">
        <v>0.35599999999999998</v>
      </c>
      <c r="I69" s="7">
        <v>0.27400000000000002</v>
      </c>
      <c r="J69" s="31">
        <f t="shared" si="2"/>
        <v>0.35799999999999998</v>
      </c>
      <c r="K69" s="31">
        <f t="shared" si="3"/>
        <v>0.27949999999999997</v>
      </c>
      <c r="L69" s="11">
        <f>LN(J69)</f>
        <v>-1.0272222925814367</v>
      </c>
      <c r="M69" s="27">
        <f>L69*$M$3</f>
        <v>1.0272222925814367</v>
      </c>
      <c r="N69" s="11">
        <f>LN(K69)</f>
        <v>-1.2747529863869833</v>
      </c>
      <c r="O69" s="27">
        <f>N69*$O$3</f>
        <v>1.2747529863869833</v>
      </c>
      <c r="P69" s="12">
        <v>5.17</v>
      </c>
      <c r="Q69" s="12">
        <v>9.9941746610148492</v>
      </c>
      <c r="R69" s="10">
        <v>66</v>
      </c>
    </row>
    <row r="70" spans="1:18">
      <c r="B70" s="5"/>
      <c r="C70" s="3" t="s">
        <v>41</v>
      </c>
      <c r="D70" s="1">
        <v>619018563.801</v>
      </c>
      <c r="E70" s="1">
        <v>849649192.30400002</v>
      </c>
      <c r="F70" s="6">
        <v>0.36099999999999999</v>
      </c>
      <c r="G70" s="6">
        <v>0.27500000000000002</v>
      </c>
      <c r="H70" s="6">
        <v>0.373</v>
      </c>
      <c r="I70" s="6">
        <v>0.29599999999999999</v>
      </c>
      <c r="J70" s="31">
        <f t="shared" si="2"/>
        <v>0.36699999999999999</v>
      </c>
      <c r="K70" s="31">
        <f t="shared" si="3"/>
        <v>0.28549999999999998</v>
      </c>
      <c r="L70" s="11">
        <f>LN(J70)</f>
        <v>-1.0023934309275668</v>
      </c>
      <c r="M70" s="27">
        <f>L70*$M$3</f>
        <v>1.0023934309275668</v>
      </c>
      <c r="N70" s="11">
        <f>LN(K70)</f>
        <v>-1.2535132498860722</v>
      </c>
      <c r="O70" s="27">
        <f>N70*$O$3</f>
        <v>1.2535132498860722</v>
      </c>
      <c r="P70" s="12">
        <v>5.2</v>
      </c>
      <c r="Q70" s="12">
        <v>10.030411717375591</v>
      </c>
      <c r="R70" s="10">
        <v>67</v>
      </c>
    </row>
    <row r="71" spans="1:18">
      <c r="B71" s="5"/>
      <c r="C71" s="3" t="s">
        <v>42</v>
      </c>
      <c r="D71" s="1">
        <v>409419819.26099998</v>
      </c>
      <c r="E71" s="1">
        <v>518145344.81500006</v>
      </c>
      <c r="F71" s="8">
        <v>0.36099999999999999</v>
      </c>
      <c r="G71" s="8">
        <v>0.28599999999999998</v>
      </c>
      <c r="H71" s="8">
        <v>0.35399999999999998</v>
      </c>
      <c r="I71" s="8">
        <v>0.30099999999999999</v>
      </c>
      <c r="J71" s="31">
        <f t="shared" si="2"/>
        <v>0.35749999999999998</v>
      </c>
      <c r="K71" s="31">
        <f t="shared" si="3"/>
        <v>0.29349999999999998</v>
      </c>
      <c r="L71" s="11">
        <f>LN(J71)</f>
        <v>-1.0286199168480747</v>
      </c>
      <c r="M71" s="27">
        <f>L71*$M$3</f>
        <v>1.0286199168480747</v>
      </c>
      <c r="N71" s="11">
        <f>LN(K71)</f>
        <v>-1.2258776397139859</v>
      </c>
      <c r="O71" s="27">
        <f>N71*$O$3</f>
        <v>1.2258776397139859</v>
      </c>
      <c r="P71" s="12">
        <v>4.88</v>
      </c>
      <c r="Q71" s="12">
        <v>10.811893158033927</v>
      </c>
      <c r="R71" s="10">
        <v>68</v>
      </c>
    </row>
    <row r="72" spans="1:18">
      <c r="A72" s="10">
        <v>18</v>
      </c>
      <c r="B72" s="9" t="s">
        <v>24</v>
      </c>
      <c r="C72" s="3" t="s">
        <v>39</v>
      </c>
      <c r="D72" s="1">
        <v>890219854.67699993</v>
      </c>
      <c r="E72" s="1">
        <v>586725510.21200001</v>
      </c>
      <c r="F72" s="7">
        <v>0.34699999999999998</v>
      </c>
      <c r="G72" s="7">
        <v>0.29699999999999999</v>
      </c>
      <c r="H72" s="7">
        <v>0.35</v>
      </c>
      <c r="I72" s="7">
        <v>0.28699999999999998</v>
      </c>
      <c r="J72" s="31">
        <f t="shared" si="2"/>
        <v>0.34849999999999998</v>
      </c>
      <c r="K72" s="31">
        <f t="shared" si="3"/>
        <v>0.29199999999999998</v>
      </c>
      <c r="L72" s="11">
        <f>LN(J72)</f>
        <v>-1.0541170487815585</v>
      </c>
      <c r="M72" s="27">
        <f>L72*$M$3</f>
        <v>1.0541170487815585</v>
      </c>
      <c r="N72" s="11">
        <f>LN(K72)</f>
        <v>-1.2310014767138553</v>
      </c>
      <c r="O72" s="27">
        <f>N72*$O$3</f>
        <v>1.2310014767138553</v>
      </c>
      <c r="P72" s="12">
        <v>2.67</v>
      </c>
      <c r="Q72" s="12">
        <v>7.7390761126494221</v>
      </c>
      <c r="R72" s="10">
        <v>69</v>
      </c>
    </row>
    <row r="73" spans="1:18">
      <c r="B73" s="9"/>
      <c r="C73" s="3" t="s">
        <v>40</v>
      </c>
      <c r="D73" s="1">
        <v>864825877.59000003</v>
      </c>
      <c r="E73" s="1">
        <v>477541036.93599999</v>
      </c>
      <c r="F73" s="7">
        <v>0.34</v>
      </c>
      <c r="G73" s="7">
        <v>0.28000000000000003</v>
      </c>
      <c r="H73" s="7">
        <v>0.32300000000000001</v>
      </c>
      <c r="I73" s="7">
        <v>0.29799999999999999</v>
      </c>
      <c r="J73" s="31">
        <f t="shared" si="2"/>
        <v>0.33150000000000002</v>
      </c>
      <c r="K73" s="31">
        <f t="shared" si="3"/>
        <v>0.28900000000000003</v>
      </c>
      <c r="L73" s="11">
        <f>LN(J73)</f>
        <v>-1.1041274693562197</v>
      </c>
      <c r="M73" s="27">
        <f>L73*$M$3</f>
        <v>1.1041274693562197</v>
      </c>
      <c r="N73" s="11">
        <f>LN(K73)</f>
        <v>-1.2413285908697047</v>
      </c>
      <c r="O73" s="27">
        <f>N73*$O$3</f>
        <v>1.2413285908697047</v>
      </c>
      <c r="P73" s="12">
        <v>3.13</v>
      </c>
      <c r="Q73" s="12">
        <v>16.388932557773934</v>
      </c>
      <c r="R73" s="10">
        <v>70</v>
      </c>
    </row>
    <row r="74" spans="1:18">
      <c r="B74" s="9"/>
      <c r="C74" s="3" t="s">
        <v>41</v>
      </c>
      <c r="D74" s="1">
        <v>747340239.27700007</v>
      </c>
      <c r="E74" s="1">
        <v>378682167.81999999</v>
      </c>
      <c r="F74" s="6">
        <v>0.314</v>
      </c>
      <c r="G74" s="6">
        <v>0.313</v>
      </c>
      <c r="H74" s="6">
        <v>0.314</v>
      </c>
      <c r="I74" s="6">
        <v>0.28799999999999998</v>
      </c>
      <c r="J74" s="31">
        <f t="shared" si="2"/>
        <v>0.314</v>
      </c>
      <c r="K74" s="31">
        <f t="shared" si="3"/>
        <v>0.30049999999999999</v>
      </c>
      <c r="L74" s="11">
        <f>LN(J74)</f>
        <v>-1.1583622930738837</v>
      </c>
      <c r="M74" s="27">
        <f>L74*$M$3</f>
        <v>1.1583622930738837</v>
      </c>
      <c r="N74" s="11">
        <f>LN(K74)</f>
        <v>-1.2023075250068749</v>
      </c>
      <c r="O74" s="27">
        <f>N74*$O$3</f>
        <v>1.2023075250068749</v>
      </c>
      <c r="P74" s="12">
        <v>-0.38</v>
      </c>
      <c r="Q74" s="12">
        <v>0.7473693588461805</v>
      </c>
      <c r="R74" s="10">
        <v>71</v>
      </c>
    </row>
    <row r="75" spans="1:18">
      <c r="B75" s="9"/>
      <c r="C75" s="3" t="s">
        <v>42</v>
      </c>
      <c r="D75" s="1">
        <v>819987384.80300009</v>
      </c>
      <c r="E75" s="1">
        <v>549884948.53900003</v>
      </c>
      <c r="F75" s="8">
        <v>0.31900000000000001</v>
      </c>
      <c r="G75" s="8">
        <v>0.27300000000000002</v>
      </c>
      <c r="H75" s="8">
        <v>0.313</v>
      </c>
      <c r="I75" s="8">
        <v>0.29299999999999998</v>
      </c>
      <c r="J75" s="31">
        <f t="shared" si="2"/>
        <v>0.316</v>
      </c>
      <c r="K75" s="31">
        <f t="shared" si="3"/>
        <v>0.28300000000000003</v>
      </c>
      <c r="L75" s="11">
        <f>LN(J75)</f>
        <v>-1.152013065395225</v>
      </c>
      <c r="M75" s="27">
        <f>L75*$M$3</f>
        <v>1.152013065395225</v>
      </c>
      <c r="N75" s="11">
        <f>LN(K75)</f>
        <v>-1.2623083813388993</v>
      </c>
      <c r="O75" s="27">
        <f>N75*$O$3</f>
        <v>1.2623083813388993</v>
      </c>
      <c r="P75" s="12">
        <v>-1.2</v>
      </c>
      <c r="Q75" s="12">
        <v>-4.2482204297508126</v>
      </c>
      <c r="R75" s="10">
        <v>72</v>
      </c>
    </row>
    <row r="76" spans="1:18">
      <c r="A76" s="10">
        <v>19</v>
      </c>
      <c r="B76" s="9" t="s">
        <v>25</v>
      </c>
      <c r="C76" s="3" t="s">
        <v>39</v>
      </c>
      <c r="D76" s="1">
        <v>191075203.04100001</v>
      </c>
      <c r="E76" s="1">
        <v>72004144.383000001</v>
      </c>
      <c r="F76" s="7">
        <v>0.36899999999999999</v>
      </c>
      <c r="G76" s="7">
        <v>0.318</v>
      </c>
      <c r="H76" s="7">
        <v>0.38700000000000001</v>
      </c>
      <c r="I76" s="7">
        <v>0.29499999999999998</v>
      </c>
      <c r="J76" s="31">
        <f t="shared" si="2"/>
        <v>0.378</v>
      </c>
      <c r="K76" s="31">
        <f t="shared" si="3"/>
        <v>0.30649999999999999</v>
      </c>
      <c r="L76" s="11">
        <f>LN(J76)</f>
        <v>-0.97286108336254939</v>
      </c>
      <c r="M76" s="27">
        <f>L76*$M$3</f>
        <v>0.97286108336254939</v>
      </c>
      <c r="N76" s="11">
        <f>LN(K76)</f>
        <v>-1.1825375236058711</v>
      </c>
      <c r="O76" s="27">
        <f>N76*$O$3</f>
        <v>1.1825375236058711</v>
      </c>
      <c r="P76" s="12">
        <v>5.64</v>
      </c>
      <c r="Q76" s="12">
        <v>10.265927009155645</v>
      </c>
      <c r="R76" s="10">
        <v>73</v>
      </c>
    </row>
    <row r="77" spans="1:18">
      <c r="B77" s="9"/>
      <c r="C77" s="3" t="s">
        <v>40</v>
      </c>
      <c r="D77" s="1">
        <v>172633843.93199998</v>
      </c>
      <c r="E77" s="1">
        <v>56254263.914999999</v>
      </c>
      <c r="F77" s="7">
        <v>0.34300000000000003</v>
      </c>
      <c r="G77" s="7">
        <v>0.30299999999999999</v>
      </c>
      <c r="H77" s="7">
        <v>0.37</v>
      </c>
      <c r="I77" s="7">
        <v>0.31</v>
      </c>
      <c r="J77" s="31">
        <f t="shared" si="2"/>
        <v>0.35650000000000004</v>
      </c>
      <c r="K77" s="31">
        <f t="shared" si="3"/>
        <v>0.30649999999999999</v>
      </c>
      <c r="L77" s="11">
        <f>LN(J77)</f>
        <v>-1.0314210391277863</v>
      </c>
      <c r="M77" s="27">
        <f>L77*$M$3</f>
        <v>1.0314210391277863</v>
      </c>
      <c r="N77" s="11">
        <f>LN(K77)</f>
        <v>-1.1825375236058711</v>
      </c>
      <c r="O77" s="27">
        <f>N77*$O$3</f>
        <v>1.1825375236058711</v>
      </c>
      <c r="P77" s="12">
        <v>6.72</v>
      </c>
      <c r="Q77" s="12">
        <v>12.375967919119025</v>
      </c>
      <c r="R77" s="10">
        <v>74</v>
      </c>
    </row>
    <row r="78" spans="1:18">
      <c r="B78" s="9"/>
      <c r="C78" s="3" t="s">
        <v>41</v>
      </c>
      <c r="D78" s="1">
        <v>169097346.287</v>
      </c>
      <c r="E78" s="1">
        <v>60043905.737000003</v>
      </c>
      <c r="F78" s="6">
        <v>0.36399999999999999</v>
      </c>
      <c r="G78" s="6">
        <v>0.32600000000000001</v>
      </c>
      <c r="H78" s="6">
        <v>0.35899999999999999</v>
      </c>
      <c r="I78" s="6">
        <v>0.29599999999999999</v>
      </c>
      <c r="J78" s="31">
        <f t="shared" si="2"/>
        <v>0.36149999999999999</v>
      </c>
      <c r="K78" s="31">
        <f t="shared" si="3"/>
        <v>0.311</v>
      </c>
      <c r="L78" s="11">
        <f>LN(J78)</f>
        <v>-1.0174932373833177</v>
      </c>
      <c r="M78" s="27">
        <f>L78*$M$3</f>
        <v>1.0174932373833177</v>
      </c>
      <c r="N78" s="11">
        <f>LN(K78)</f>
        <v>-1.1679623668029029</v>
      </c>
      <c r="O78" s="27">
        <f>N78*$O$3</f>
        <v>1.1679623668029029</v>
      </c>
      <c r="P78" s="12">
        <v>6.35</v>
      </c>
      <c r="Q78" s="12">
        <v>11.895386952350496</v>
      </c>
      <c r="R78" s="10">
        <v>75</v>
      </c>
    </row>
    <row r="79" spans="1:18">
      <c r="B79" s="9"/>
      <c r="C79" s="3" t="s">
        <v>42</v>
      </c>
      <c r="D79" s="1">
        <v>138733622.655</v>
      </c>
      <c r="E79" s="1">
        <v>75830712.979000002</v>
      </c>
      <c r="F79" s="8">
        <v>0.34</v>
      </c>
      <c r="G79" s="8">
        <v>0.26800000000000002</v>
      </c>
      <c r="H79" s="8">
        <v>0.36599999999999999</v>
      </c>
      <c r="I79" s="8">
        <v>0.29299999999999998</v>
      </c>
      <c r="J79" s="31">
        <f t="shared" si="2"/>
        <v>0.35299999999999998</v>
      </c>
      <c r="K79" s="31">
        <f t="shared" si="3"/>
        <v>0.28049999999999997</v>
      </c>
      <c r="L79" s="11">
        <f>LN(J79)</f>
        <v>-1.0412872220488403</v>
      </c>
      <c r="M79" s="27">
        <f>L79*$M$3</f>
        <v>1.0412872220488403</v>
      </c>
      <c r="N79" s="11">
        <f>LN(K79)</f>
        <v>-1.271181554019386</v>
      </c>
      <c r="O79" s="27">
        <f>N79*$O$3</f>
        <v>1.271181554019386</v>
      </c>
      <c r="P79" s="12">
        <v>7.01</v>
      </c>
      <c r="Q79" s="12">
        <v>11.318277895205251</v>
      </c>
      <c r="R79" s="10">
        <v>76</v>
      </c>
    </row>
    <row r="80" spans="1:18">
      <c r="A80" s="10">
        <v>20</v>
      </c>
      <c r="B80" s="9" t="s">
        <v>26</v>
      </c>
      <c r="C80" s="3" t="s">
        <v>39</v>
      </c>
      <c r="D80" s="1">
        <v>131797996.138</v>
      </c>
      <c r="E80" s="1">
        <v>88651320.527999997</v>
      </c>
      <c r="F80" s="7">
        <v>0.33100000000000002</v>
      </c>
      <c r="G80" s="7">
        <v>0.28000000000000003</v>
      </c>
      <c r="H80" s="7">
        <v>0.37</v>
      </c>
      <c r="I80" s="7">
        <v>0.307</v>
      </c>
      <c r="J80" s="31">
        <f t="shared" si="2"/>
        <v>0.35050000000000003</v>
      </c>
      <c r="K80" s="31">
        <f t="shared" si="3"/>
        <v>0.29349999999999998</v>
      </c>
      <c r="L80" s="11">
        <f>LN(J80)</f>
        <v>-1.0483945725074921</v>
      </c>
      <c r="M80" s="27">
        <f>L80*$M$3</f>
        <v>1.0483945725074921</v>
      </c>
      <c r="N80" s="11">
        <f>LN(K80)</f>
        <v>-1.2258776397139859</v>
      </c>
      <c r="O80" s="27">
        <f>N80*$O$3</f>
        <v>1.2258776397139859</v>
      </c>
      <c r="P80" s="12">
        <v>6.3</v>
      </c>
      <c r="Q80" s="12">
        <v>12.456047360602012</v>
      </c>
      <c r="R80" s="10">
        <v>77</v>
      </c>
    </row>
    <row r="81" spans="1:18">
      <c r="B81" s="9"/>
      <c r="C81" s="3" t="s">
        <v>40</v>
      </c>
      <c r="D81" s="1">
        <v>134430170.57299998</v>
      </c>
      <c r="E81" s="1">
        <v>97651018.527999997</v>
      </c>
      <c r="F81" s="7">
        <v>0.36699999999999999</v>
      </c>
      <c r="G81" s="7">
        <v>0.313</v>
      </c>
      <c r="H81" s="7">
        <v>0.379</v>
      </c>
      <c r="I81" s="7">
        <v>0.309</v>
      </c>
      <c r="J81" s="31">
        <f t="shared" si="2"/>
        <v>0.373</v>
      </c>
      <c r="K81" s="31">
        <f t="shared" si="3"/>
        <v>0.311</v>
      </c>
      <c r="L81" s="11">
        <f>LN(J81)</f>
        <v>-0.98617685933832155</v>
      </c>
      <c r="M81" s="27">
        <f>L81*$M$3</f>
        <v>0.98617685933832155</v>
      </c>
      <c r="N81" s="11">
        <f>LN(K81)</f>
        <v>-1.1679623668029029</v>
      </c>
      <c r="O81" s="27">
        <f>N81*$O$3</f>
        <v>1.1679623668029029</v>
      </c>
      <c r="P81" s="12">
        <v>7.1</v>
      </c>
      <c r="Q81" s="12">
        <v>11.597933849870866</v>
      </c>
      <c r="R81" s="10">
        <v>78</v>
      </c>
    </row>
    <row r="82" spans="1:18">
      <c r="B82" s="9"/>
      <c r="C82" s="3" t="s">
        <v>41</v>
      </c>
      <c r="D82" s="1">
        <v>145987103.02599999</v>
      </c>
      <c r="E82" s="1">
        <v>127148169.83999999</v>
      </c>
      <c r="F82" s="6">
        <v>0.372</v>
      </c>
      <c r="G82" s="6">
        <v>0.308</v>
      </c>
      <c r="H82" s="6">
        <v>0.38700000000000001</v>
      </c>
      <c r="I82" s="6">
        <v>0.32</v>
      </c>
      <c r="J82" s="31">
        <f t="shared" si="2"/>
        <v>0.3795</v>
      </c>
      <c r="K82" s="31">
        <f t="shared" si="3"/>
        <v>0.314</v>
      </c>
      <c r="L82" s="11">
        <f>LN(J82)</f>
        <v>-0.96890068214645242</v>
      </c>
      <c r="M82" s="27">
        <f>L82*$M$3</f>
        <v>0.96890068214645242</v>
      </c>
      <c r="N82" s="11">
        <f>LN(K82)</f>
        <v>-1.1583622930738837</v>
      </c>
      <c r="O82" s="27">
        <f>N82*$O$3</f>
        <v>1.1583622930738837</v>
      </c>
      <c r="P82" s="12">
        <v>9.94</v>
      </c>
      <c r="Q82" s="12">
        <v>11.580043319420302</v>
      </c>
      <c r="R82" s="10">
        <v>79</v>
      </c>
    </row>
    <row r="83" spans="1:18">
      <c r="B83" s="9"/>
      <c r="C83" s="3" t="s">
        <v>42</v>
      </c>
      <c r="D83" s="1">
        <v>168689632.88500002</v>
      </c>
      <c r="E83" s="1">
        <v>107749455.381</v>
      </c>
      <c r="F83" s="8">
        <v>0.41499999999999998</v>
      </c>
      <c r="G83" s="8">
        <v>0.30299999999999999</v>
      </c>
      <c r="H83" s="8">
        <v>0.42499999999999999</v>
      </c>
      <c r="I83" s="8">
        <v>0.32900000000000001</v>
      </c>
      <c r="J83" s="31">
        <f t="shared" si="2"/>
        <v>0.42</v>
      </c>
      <c r="K83" s="31">
        <f t="shared" si="3"/>
        <v>0.316</v>
      </c>
      <c r="L83" s="11">
        <f>LN(J83)</f>
        <v>-0.86750056770472306</v>
      </c>
      <c r="M83" s="27">
        <f>L83*$M$3</f>
        <v>0.86750056770472306</v>
      </c>
      <c r="N83" s="11">
        <f>LN(K83)</f>
        <v>-1.152013065395225</v>
      </c>
      <c r="O83" s="27">
        <f>N83*$O$3</f>
        <v>1.152013065395225</v>
      </c>
      <c r="P83" s="12">
        <v>15.5</v>
      </c>
      <c r="Q83" s="12">
        <v>19.199742924894178</v>
      </c>
      <c r="R83" s="10">
        <v>80</v>
      </c>
    </row>
    <row r="84" spans="1:18">
      <c r="A84" s="10">
        <v>21</v>
      </c>
      <c r="B84" s="9" t="s">
        <v>27</v>
      </c>
      <c r="C84" s="3" t="s">
        <v>39</v>
      </c>
      <c r="D84" s="1">
        <v>705935365.574</v>
      </c>
      <c r="E84" s="1">
        <v>527372240.04899997</v>
      </c>
      <c r="F84" s="7">
        <v>0.39100000000000001</v>
      </c>
      <c r="G84" s="7">
        <v>0.35299999999999998</v>
      </c>
      <c r="H84" s="7">
        <v>0.39200000000000002</v>
      </c>
      <c r="I84" s="7">
        <v>0.36099999999999999</v>
      </c>
      <c r="J84" s="31">
        <f t="shared" si="2"/>
        <v>0.39150000000000001</v>
      </c>
      <c r="K84" s="31">
        <f t="shared" si="3"/>
        <v>0.35699999999999998</v>
      </c>
      <c r="L84" s="11">
        <f>LN(J84)</f>
        <v>-0.93776976355127917</v>
      </c>
      <c r="M84" s="27">
        <f>L84*$M$3</f>
        <v>0.93776976355127917</v>
      </c>
      <c r="N84" s="11">
        <f>LN(K84)</f>
        <v>-1.0300194972024981</v>
      </c>
      <c r="O84" s="27">
        <f>N84*$O$3</f>
        <v>1.0300194972024981</v>
      </c>
      <c r="P84" s="12">
        <v>7.07</v>
      </c>
      <c r="Q84" s="12">
        <v>11.208072255829896</v>
      </c>
      <c r="R84" s="10">
        <v>81</v>
      </c>
    </row>
    <row r="85" spans="1:18">
      <c r="B85" s="9"/>
      <c r="C85" s="3" t="s">
        <v>40</v>
      </c>
      <c r="D85" s="1">
        <v>862535076.67799997</v>
      </c>
      <c r="E85" s="1">
        <v>650637974.96500003</v>
      </c>
      <c r="F85" s="7">
        <v>0.44400000000000001</v>
      </c>
      <c r="G85" s="7">
        <v>0.33200000000000002</v>
      </c>
      <c r="H85" s="7">
        <v>0.41</v>
      </c>
      <c r="I85" s="7">
        <v>0.34799999999999998</v>
      </c>
      <c r="J85" s="31">
        <f t="shared" si="2"/>
        <v>0.42699999999999999</v>
      </c>
      <c r="K85" s="31">
        <f t="shared" si="3"/>
        <v>0.33999999999999997</v>
      </c>
      <c r="L85" s="11">
        <f>LN(J85)</f>
        <v>-0.85097126575351256</v>
      </c>
      <c r="M85" s="27">
        <f>L85*$M$3</f>
        <v>0.85097126575351256</v>
      </c>
      <c r="N85" s="11">
        <f>LN(K85)</f>
        <v>-1.07880966137193</v>
      </c>
      <c r="O85" s="27">
        <f>N85*$O$3</f>
        <v>1.07880966137193</v>
      </c>
      <c r="P85" s="12">
        <v>7.21</v>
      </c>
      <c r="Q85" s="12">
        <v>10.245313689145579</v>
      </c>
      <c r="R85" s="10">
        <v>82</v>
      </c>
    </row>
    <row r="86" spans="1:18">
      <c r="B86" s="9"/>
      <c r="C86" s="3" t="s">
        <v>41</v>
      </c>
      <c r="D86" s="1">
        <v>850225385.46700001</v>
      </c>
      <c r="E86" s="1">
        <v>668471118.31999993</v>
      </c>
      <c r="F86" s="6">
        <v>0.40899999999999997</v>
      </c>
      <c r="G86" s="6">
        <v>0.34</v>
      </c>
      <c r="H86" s="6">
        <v>0.42199999999999999</v>
      </c>
      <c r="I86" s="6">
        <v>0.36699999999999999</v>
      </c>
      <c r="J86" s="31">
        <f t="shared" si="2"/>
        <v>0.41549999999999998</v>
      </c>
      <c r="K86" s="31">
        <f t="shared" si="3"/>
        <v>0.35350000000000004</v>
      </c>
      <c r="L86" s="11">
        <f>LN(J86)</f>
        <v>-0.87827266468663423</v>
      </c>
      <c r="M86" s="27">
        <f>L86*$M$3</f>
        <v>0.87827266468663423</v>
      </c>
      <c r="N86" s="11">
        <f>LN(K86)</f>
        <v>-1.0398717936455095</v>
      </c>
      <c r="O86" s="27">
        <f>N86*$O$3</f>
        <v>1.0398717936455095</v>
      </c>
      <c r="P86" s="12">
        <v>7.42</v>
      </c>
      <c r="Q86" s="12">
        <v>10.787332177796058</v>
      </c>
      <c r="R86" s="10">
        <v>83</v>
      </c>
    </row>
    <row r="87" spans="1:18">
      <c r="B87" s="9"/>
      <c r="C87" s="3" t="s">
        <v>42</v>
      </c>
      <c r="D87" s="1">
        <v>860934903.52400005</v>
      </c>
      <c r="E87" s="1">
        <v>567484869.31599998</v>
      </c>
      <c r="F87" s="8">
        <v>0.38600000000000001</v>
      </c>
      <c r="G87" s="8">
        <v>0.34599999999999997</v>
      </c>
      <c r="H87" s="8">
        <v>0.42099999999999999</v>
      </c>
      <c r="I87" s="8">
        <v>0.38</v>
      </c>
      <c r="J87" s="31">
        <f t="shared" si="2"/>
        <v>0.40349999999999997</v>
      </c>
      <c r="K87" s="31">
        <f t="shared" si="3"/>
        <v>0.36299999999999999</v>
      </c>
      <c r="L87" s="11">
        <f>LN(J87)</f>
        <v>-0.90757879127213359</v>
      </c>
      <c r="M87" s="27">
        <f>L87*$M$3</f>
        <v>0.90757879127213359</v>
      </c>
      <c r="N87" s="11">
        <f>LN(K87)</f>
        <v>-1.0133524447172864</v>
      </c>
      <c r="O87" s="27">
        <f>N87*$O$3</f>
        <v>1.0133524447172864</v>
      </c>
      <c r="P87" s="12">
        <v>7.19</v>
      </c>
      <c r="Q87" s="12">
        <v>14.211801338102365</v>
      </c>
      <c r="R87" s="10">
        <v>84</v>
      </c>
    </row>
    <row r="88" spans="1:18">
      <c r="A88" s="10">
        <v>22</v>
      </c>
      <c r="B88" s="9" t="s">
        <v>28</v>
      </c>
      <c r="C88" s="3" t="s">
        <v>39</v>
      </c>
      <c r="D88" s="1">
        <v>70276323.432999998</v>
      </c>
      <c r="E88" s="1">
        <v>44221371.042999998</v>
      </c>
      <c r="F88" s="7">
        <v>0.36399999999999999</v>
      </c>
      <c r="G88" s="7">
        <v>0.36799999999999999</v>
      </c>
      <c r="H88" s="7">
        <v>0.40200000000000002</v>
      </c>
      <c r="I88" s="7">
        <v>0.34899999999999998</v>
      </c>
      <c r="J88" s="31">
        <f t="shared" si="2"/>
        <v>0.38300000000000001</v>
      </c>
      <c r="K88" s="31">
        <f t="shared" si="3"/>
        <v>0.35849999999999999</v>
      </c>
      <c r="L88" s="11">
        <f>LN(J88)</f>
        <v>-0.95972028980149104</v>
      </c>
      <c r="M88" s="27">
        <f>L88*$M$3</f>
        <v>0.95972028980149104</v>
      </c>
      <c r="N88" s="11">
        <f>LN(K88)</f>
        <v>-1.0258266189424621</v>
      </c>
      <c r="O88" s="27">
        <f>N88*$O$3</f>
        <v>1.0258266189424621</v>
      </c>
      <c r="P88" s="12">
        <v>6.01</v>
      </c>
      <c r="Q88" s="12">
        <v>8.5569509902743341</v>
      </c>
      <c r="R88" s="10">
        <v>85</v>
      </c>
    </row>
    <row r="89" spans="1:18">
      <c r="B89" s="9"/>
      <c r="C89" s="3" t="s">
        <v>40</v>
      </c>
      <c r="D89" s="1">
        <v>77059211.358999997</v>
      </c>
      <c r="E89" s="1">
        <v>53494645.435999997</v>
      </c>
      <c r="F89" s="7">
        <v>0.38900000000000001</v>
      </c>
      <c r="G89" s="7">
        <v>0.40200000000000002</v>
      </c>
      <c r="H89" s="7">
        <v>0.40500000000000003</v>
      </c>
      <c r="I89" s="7">
        <v>0.35499999999999998</v>
      </c>
      <c r="J89" s="31">
        <f t="shared" si="2"/>
        <v>0.39700000000000002</v>
      </c>
      <c r="K89" s="31">
        <f t="shared" si="3"/>
        <v>0.3785</v>
      </c>
      <c r="L89" s="11">
        <f>LN(J89)</f>
        <v>-0.92381899829494663</v>
      </c>
      <c r="M89" s="27">
        <f>L89*$M$3</f>
        <v>0.92381899829494663</v>
      </c>
      <c r="N89" s="11">
        <f>LN(K89)</f>
        <v>-0.97153920610463362</v>
      </c>
      <c r="O89" s="27">
        <f>N89*$O$3</f>
        <v>0.97153920610463362</v>
      </c>
      <c r="P89" s="12">
        <v>6.31</v>
      </c>
      <c r="Q89" s="12">
        <v>9.5578725351692295</v>
      </c>
      <c r="R89" s="10">
        <v>86</v>
      </c>
    </row>
    <row r="90" spans="1:18">
      <c r="B90" s="9"/>
      <c r="C90" s="3" t="s">
        <v>41</v>
      </c>
      <c r="D90" s="1">
        <v>77908299.656000003</v>
      </c>
      <c r="E90" s="1">
        <v>64881821.751000002</v>
      </c>
      <c r="F90" s="6">
        <v>0.38800000000000001</v>
      </c>
      <c r="G90" s="6">
        <v>0.35</v>
      </c>
      <c r="H90" s="6">
        <v>0.38600000000000001</v>
      </c>
      <c r="I90" s="6">
        <v>0.35499999999999998</v>
      </c>
      <c r="J90" s="31">
        <f t="shared" si="2"/>
        <v>0.38700000000000001</v>
      </c>
      <c r="K90" s="31">
        <f t="shared" si="3"/>
        <v>0.35249999999999998</v>
      </c>
      <c r="L90" s="11">
        <f>LN(J90)</f>
        <v>-0.9493305859523552</v>
      </c>
      <c r="M90" s="27">
        <f>L90*$M$3</f>
        <v>0.9493305859523552</v>
      </c>
      <c r="N90" s="11">
        <f>LN(K90)</f>
        <v>-1.0427046567298137</v>
      </c>
      <c r="O90" s="27">
        <f>N90*$O$3</f>
        <v>1.0427046567298137</v>
      </c>
      <c r="P90" s="12">
        <v>6.16</v>
      </c>
      <c r="Q90" s="12">
        <v>10.278015491628816</v>
      </c>
      <c r="R90" s="10">
        <v>87</v>
      </c>
    </row>
    <row r="91" spans="1:18">
      <c r="B91" s="9"/>
      <c r="C91" s="3" t="s">
        <v>42</v>
      </c>
      <c r="D91" s="1">
        <v>96761474.633999988</v>
      </c>
      <c r="E91" s="1">
        <v>77173433.157999992</v>
      </c>
      <c r="F91" s="8">
        <v>0.35599999999999998</v>
      </c>
      <c r="G91" s="8">
        <v>0.34499999999999997</v>
      </c>
      <c r="H91" s="8">
        <v>0.38600000000000001</v>
      </c>
      <c r="I91" s="8">
        <v>0.32400000000000001</v>
      </c>
      <c r="J91" s="31">
        <f t="shared" si="2"/>
        <v>0.371</v>
      </c>
      <c r="K91" s="31">
        <f t="shared" si="3"/>
        <v>0.33450000000000002</v>
      </c>
      <c r="L91" s="11">
        <f>LN(J91)</f>
        <v>-0.99155321637470195</v>
      </c>
      <c r="M91" s="27">
        <f>L91*$M$3</f>
        <v>0.99155321637470195</v>
      </c>
      <c r="N91" s="11">
        <f>LN(K91)</f>
        <v>-1.0951183994138538</v>
      </c>
      <c r="O91" s="27">
        <f>N91*$O$3</f>
        <v>1.0951183994138538</v>
      </c>
      <c r="P91" s="12">
        <v>6.12</v>
      </c>
      <c r="Q91" s="12">
        <v>12.989041503446225</v>
      </c>
      <c r="R91" s="10">
        <v>88</v>
      </c>
    </row>
    <row r="92" spans="1:18">
      <c r="A92" s="10">
        <v>23</v>
      </c>
      <c r="B92" s="9" t="s">
        <v>29</v>
      </c>
      <c r="C92" s="3" t="s">
        <v>39</v>
      </c>
      <c r="D92" s="1">
        <v>26748036.044999998</v>
      </c>
      <c r="E92" s="1">
        <v>8528527.8949999996</v>
      </c>
      <c r="F92" s="7">
        <v>0.39700000000000002</v>
      </c>
      <c r="G92" s="7">
        <v>0.41299999999999998</v>
      </c>
      <c r="H92" s="7">
        <v>0.39</v>
      </c>
      <c r="I92" s="7">
        <v>0.38300000000000001</v>
      </c>
      <c r="J92" s="31">
        <f t="shared" si="2"/>
        <v>0.39350000000000002</v>
      </c>
      <c r="K92" s="31">
        <f t="shared" si="3"/>
        <v>0.39800000000000002</v>
      </c>
      <c r="L92" s="11">
        <f>LN(J92)</f>
        <v>-0.93267421112467908</v>
      </c>
      <c r="M92" s="27">
        <f>L92*$M$3</f>
        <v>0.93267421112467908</v>
      </c>
      <c r="N92" s="11">
        <f>LN(K92)</f>
        <v>-0.92130327369769927</v>
      </c>
      <c r="O92" s="27">
        <f>N92*$O$3</f>
        <v>0.92130327369769927</v>
      </c>
      <c r="P92" s="12">
        <v>6.51</v>
      </c>
      <c r="Q92" s="12">
        <v>9.2593664948752092</v>
      </c>
      <c r="R92" s="10">
        <v>89</v>
      </c>
    </row>
    <row r="93" spans="1:18">
      <c r="B93" s="9"/>
      <c r="C93" s="3" t="s">
        <v>40</v>
      </c>
      <c r="D93" s="1">
        <v>36006862.965999998</v>
      </c>
      <c r="E93" s="1">
        <v>13838219.332</v>
      </c>
      <c r="F93" s="7">
        <v>0.39800000000000002</v>
      </c>
      <c r="G93" s="7">
        <v>0.379</v>
      </c>
      <c r="H93" s="7">
        <v>0.41699999999999998</v>
      </c>
      <c r="I93" s="7">
        <v>0.40300000000000002</v>
      </c>
      <c r="J93" s="31">
        <f t="shared" si="2"/>
        <v>0.40749999999999997</v>
      </c>
      <c r="K93" s="31">
        <f t="shared" si="3"/>
        <v>0.39100000000000001</v>
      </c>
      <c r="L93" s="11">
        <f>LN(J93)</f>
        <v>-0.89771434630121971</v>
      </c>
      <c r="M93" s="27">
        <f>L93*$M$3</f>
        <v>0.89771434630121971</v>
      </c>
      <c r="N93" s="11">
        <f>LN(K93)</f>
        <v>-0.9390477189967712</v>
      </c>
      <c r="O93" s="27">
        <f>N93*$O$3</f>
        <v>0.9390477189967712</v>
      </c>
      <c r="P93" s="12">
        <v>6.73</v>
      </c>
      <c r="Q93" s="12">
        <v>8.9595558079374094</v>
      </c>
      <c r="R93" s="10">
        <v>90</v>
      </c>
    </row>
    <row r="94" spans="1:18">
      <c r="B94" s="9"/>
      <c r="C94" s="3" t="s">
        <v>41</v>
      </c>
      <c r="D94" s="1">
        <v>37673721.195</v>
      </c>
      <c r="E94" s="1">
        <v>27117288.436999999</v>
      </c>
      <c r="F94" s="6">
        <v>0.40200000000000002</v>
      </c>
      <c r="G94" s="6">
        <v>0.39700000000000002</v>
      </c>
      <c r="H94" s="6">
        <v>0.41399999999999998</v>
      </c>
      <c r="I94" s="6">
        <v>0.39200000000000002</v>
      </c>
      <c r="J94" s="31">
        <f t="shared" si="2"/>
        <v>0.40800000000000003</v>
      </c>
      <c r="K94" s="31">
        <f t="shared" si="3"/>
        <v>0.39450000000000002</v>
      </c>
      <c r="L94" s="11">
        <f>LN(J94)</f>
        <v>-0.89648810457797523</v>
      </c>
      <c r="M94" s="27">
        <f>L94*$M$3</f>
        <v>0.89648810457797523</v>
      </c>
      <c r="N94" s="11">
        <f>LN(K94)</f>
        <v>-0.93013613869620804</v>
      </c>
      <c r="O94" s="27">
        <f>N94*$O$3</f>
        <v>0.93013613869620804</v>
      </c>
      <c r="P94" s="12">
        <v>6.52</v>
      </c>
      <c r="Q94" s="12">
        <v>11.248376794300356</v>
      </c>
      <c r="R94" s="10">
        <v>91</v>
      </c>
    </row>
    <row r="95" spans="1:18">
      <c r="B95" s="9"/>
      <c r="C95" s="3" t="s">
        <v>42</v>
      </c>
      <c r="D95" s="1">
        <v>39052292.075999998</v>
      </c>
      <c r="E95" s="1">
        <v>35620489.476000004</v>
      </c>
      <c r="F95" s="8">
        <v>0.39100000000000001</v>
      </c>
      <c r="G95" s="8">
        <v>0.36599999999999999</v>
      </c>
      <c r="H95" s="8">
        <v>0.42299999999999999</v>
      </c>
      <c r="I95" s="8">
        <v>0.36899999999999999</v>
      </c>
      <c r="J95" s="31">
        <f t="shared" si="2"/>
        <v>0.40700000000000003</v>
      </c>
      <c r="K95" s="31">
        <f t="shared" si="3"/>
        <v>0.36749999999999999</v>
      </c>
      <c r="L95" s="11">
        <f>LN(J95)</f>
        <v>-0.89894209353954202</v>
      </c>
      <c r="M95" s="27">
        <f>L95*$M$3</f>
        <v>0.89894209353954202</v>
      </c>
      <c r="N95" s="11">
        <f>LN(K95)</f>
        <v>-1.0010319603292457</v>
      </c>
      <c r="O95" s="27">
        <f>N95*$O$3</f>
        <v>1.0010319603292457</v>
      </c>
      <c r="P95" s="12">
        <v>6.22</v>
      </c>
      <c r="Q95" s="12">
        <v>13.094387552591888</v>
      </c>
      <c r="R95" s="10">
        <v>92</v>
      </c>
    </row>
    <row r="96" spans="1:18">
      <c r="A96" s="10">
        <v>24</v>
      </c>
      <c r="B96" s="9" t="s">
        <v>30</v>
      </c>
      <c r="C96" s="3" t="s">
        <v>39</v>
      </c>
      <c r="D96" s="1">
        <v>6228589.8540000003</v>
      </c>
      <c r="E96" s="1">
        <v>7501590.9130000006</v>
      </c>
      <c r="F96" s="7">
        <v>0.45100000000000001</v>
      </c>
      <c r="G96" s="7">
        <v>0.311</v>
      </c>
      <c r="H96" s="7">
        <v>0.42099999999999999</v>
      </c>
      <c r="I96" s="7">
        <v>0.33500000000000002</v>
      </c>
      <c r="J96" s="31">
        <f t="shared" si="2"/>
        <v>0.436</v>
      </c>
      <c r="K96" s="31">
        <f t="shared" si="3"/>
        <v>0.32300000000000001</v>
      </c>
      <c r="L96" s="11">
        <f>LN(J96)</f>
        <v>-0.83011303563310268</v>
      </c>
      <c r="M96" s="27">
        <f>L96*$M$3</f>
        <v>0.83011303563310268</v>
      </c>
      <c r="N96" s="11">
        <f>LN(K96)</f>
        <v>-1.1301029557594804</v>
      </c>
      <c r="O96" s="27">
        <f>N96*$O$3</f>
        <v>1.1301029557594804</v>
      </c>
      <c r="P96" s="12">
        <v>6.23</v>
      </c>
      <c r="Q96" s="12">
        <v>10.006568310428456</v>
      </c>
      <c r="R96" s="10">
        <v>93</v>
      </c>
    </row>
    <row r="97" spans="1:18">
      <c r="B97" s="9"/>
      <c r="C97" s="3" t="s">
        <v>40</v>
      </c>
      <c r="D97" s="1">
        <v>7275224.8940000003</v>
      </c>
      <c r="E97" s="1">
        <v>9108078.1359999999</v>
      </c>
      <c r="F97" s="7">
        <v>0.39200000000000002</v>
      </c>
      <c r="G97" s="7">
        <v>0.29899999999999999</v>
      </c>
      <c r="H97" s="7">
        <v>0.42399999999999999</v>
      </c>
      <c r="I97" s="7">
        <v>0.32300000000000001</v>
      </c>
      <c r="J97" s="31">
        <f t="shared" si="2"/>
        <v>0.40800000000000003</v>
      </c>
      <c r="K97" s="31">
        <f t="shared" si="3"/>
        <v>0.311</v>
      </c>
      <c r="L97" s="11">
        <f>LN(J97)</f>
        <v>-0.89648810457797523</v>
      </c>
      <c r="M97" s="27">
        <f>L97*$M$3</f>
        <v>0.89648810457797523</v>
      </c>
      <c r="N97" s="11">
        <f>LN(K97)</f>
        <v>-1.1679623668029029</v>
      </c>
      <c r="O97" s="27">
        <f>N97*$O$3</f>
        <v>1.1679623668029029</v>
      </c>
      <c r="P97" s="12">
        <v>6.62</v>
      </c>
      <c r="Q97" s="12">
        <v>10.12380025038253</v>
      </c>
      <c r="R97" s="10">
        <v>94</v>
      </c>
    </row>
    <row r="98" spans="1:18">
      <c r="B98" s="9"/>
      <c r="C98" s="3" t="s">
        <v>41</v>
      </c>
      <c r="D98" s="1">
        <v>4919121.1499999994</v>
      </c>
      <c r="E98" s="1">
        <v>9333812.347000001</v>
      </c>
      <c r="F98" s="6">
        <v>0.441</v>
      </c>
      <c r="G98" s="6">
        <v>0.34100000000000003</v>
      </c>
      <c r="H98" s="6">
        <v>0.39300000000000002</v>
      </c>
      <c r="I98" s="6">
        <v>0.34699999999999998</v>
      </c>
      <c r="J98" s="31">
        <f t="shared" si="2"/>
        <v>0.41700000000000004</v>
      </c>
      <c r="K98" s="31">
        <f t="shared" si="3"/>
        <v>0.34399999999999997</v>
      </c>
      <c r="L98" s="11">
        <f>LN(J98)</f>
        <v>-0.87466905718333554</v>
      </c>
      <c r="M98" s="27">
        <f>L98*$M$3</f>
        <v>0.87466905718333554</v>
      </c>
      <c r="N98" s="11">
        <f>LN(K98)</f>
        <v>-1.0671136216087387</v>
      </c>
      <c r="O98" s="27">
        <f>N98*$O$3</f>
        <v>1.0671136216087387</v>
      </c>
      <c r="P98" s="12">
        <v>6.01</v>
      </c>
      <c r="Q98" s="12">
        <v>8.9638656481144672</v>
      </c>
      <c r="R98" s="10">
        <v>95</v>
      </c>
    </row>
    <row r="99" spans="1:18">
      <c r="B99" s="9"/>
      <c r="C99" s="3" t="s">
        <v>42</v>
      </c>
      <c r="D99" s="1">
        <v>8311370.2949999999</v>
      </c>
      <c r="E99" s="1">
        <v>12441898.687000001</v>
      </c>
      <c r="F99" s="8">
        <v>0.38300000000000001</v>
      </c>
      <c r="G99" s="8">
        <v>0.33900000000000002</v>
      </c>
      <c r="H99" s="8">
        <v>0.39500000000000002</v>
      </c>
      <c r="I99" s="8">
        <v>0.34799999999999998</v>
      </c>
      <c r="J99" s="31">
        <f t="shared" si="2"/>
        <v>0.38900000000000001</v>
      </c>
      <c r="K99" s="31">
        <f t="shared" si="3"/>
        <v>0.34350000000000003</v>
      </c>
      <c r="L99" s="11">
        <f>LN(J99)</f>
        <v>-0.94417593536369071</v>
      </c>
      <c r="M99" s="27">
        <f>L99*$M$3</f>
        <v>0.94417593536369071</v>
      </c>
      <c r="N99" s="11">
        <f>LN(K99)</f>
        <v>-1.0685681673197329</v>
      </c>
      <c r="O99" s="27">
        <f>N99*$O$3</f>
        <v>1.0685681673197329</v>
      </c>
      <c r="P99" s="12">
        <v>7.31</v>
      </c>
      <c r="Q99" s="12">
        <v>11.983162468599362</v>
      </c>
      <c r="R99" s="10">
        <v>96</v>
      </c>
    </row>
    <row r="100" spans="1:18">
      <c r="A100" s="10">
        <v>25</v>
      </c>
      <c r="B100" s="9" t="s">
        <v>31</v>
      </c>
      <c r="C100" s="3" t="s">
        <v>39</v>
      </c>
      <c r="D100" s="1">
        <v>150304456.824</v>
      </c>
      <c r="E100" s="1">
        <v>123318751.59099999</v>
      </c>
      <c r="F100" s="7">
        <v>0.41</v>
      </c>
      <c r="G100" s="7">
        <v>0.35599999999999998</v>
      </c>
      <c r="H100" s="7">
        <v>0.42</v>
      </c>
      <c r="I100" s="7">
        <v>0.37</v>
      </c>
      <c r="J100" s="31">
        <f t="shared" si="2"/>
        <v>0.41499999999999998</v>
      </c>
      <c r="K100" s="31">
        <f t="shared" si="3"/>
        <v>0.36299999999999999</v>
      </c>
      <c r="L100" s="11">
        <f>LN(J100)</f>
        <v>-0.87947675875143883</v>
      </c>
      <c r="M100" s="27">
        <f>L100*$M$3</f>
        <v>0.87947675875143883</v>
      </c>
      <c r="N100" s="11">
        <f>LN(K100)</f>
        <v>-1.0133524447172864</v>
      </c>
      <c r="O100" s="27">
        <f>N100*$O$3</f>
        <v>1.0133524447172864</v>
      </c>
      <c r="P100" s="12">
        <v>6.42</v>
      </c>
      <c r="Q100" s="12">
        <v>9.9316726243669944</v>
      </c>
      <c r="R100" s="10">
        <v>97</v>
      </c>
    </row>
    <row r="101" spans="1:18">
      <c r="B101" s="9"/>
      <c r="C101" s="3" t="s">
        <v>40</v>
      </c>
      <c r="D101" s="1">
        <v>156283355.67499998</v>
      </c>
      <c r="E101" s="1">
        <v>110175230.961</v>
      </c>
      <c r="F101" s="7">
        <v>0.40799999999999997</v>
      </c>
      <c r="G101" s="7">
        <v>0.373</v>
      </c>
      <c r="H101" s="7">
        <v>0.40300000000000002</v>
      </c>
      <c r="I101" s="7">
        <v>0.35799999999999998</v>
      </c>
      <c r="J101" s="31">
        <f t="shared" si="2"/>
        <v>0.40549999999999997</v>
      </c>
      <c r="K101" s="31">
        <f t="shared" si="3"/>
        <v>0.36549999999999999</v>
      </c>
      <c r="L101" s="11">
        <f>LN(J101)</f>
        <v>-0.90263440542666951</v>
      </c>
      <c r="M101" s="27">
        <f>L101*$M$3</f>
        <v>0.90263440542666951</v>
      </c>
      <c r="N101" s="11">
        <f>LN(K101)</f>
        <v>-1.0064889997923039</v>
      </c>
      <c r="O101" s="27">
        <f>N101*$O$3</f>
        <v>1.0064889997923039</v>
      </c>
      <c r="P101" s="12">
        <v>6.76</v>
      </c>
      <c r="Q101" s="12">
        <v>10.752100623743493</v>
      </c>
      <c r="R101" s="10">
        <v>98</v>
      </c>
    </row>
    <row r="102" spans="1:18">
      <c r="B102" s="9"/>
      <c r="C102" s="3" t="s">
        <v>41</v>
      </c>
      <c r="D102" s="1">
        <v>168702445.57000002</v>
      </c>
      <c r="E102" s="1">
        <v>99973686.991999999</v>
      </c>
      <c r="F102" s="6">
        <v>0.39500000000000002</v>
      </c>
      <c r="G102" s="6">
        <v>0.35199999999999998</v>
      </c>
      <c r="H102" s="6">
        <v>0.40699999999999997</v>
      </c>
      <c r="I102" s="6">
        <v>0.36699999999999999</v>
      </c>
      <c r="J102" s="31">
        <f t="shared" si="2"/>
        <v>0.40100000000000002</v>
      </c>
      <c r="K102" s="31">
        <f t="shared" si="3"/>
        <v>0.35949999999999999</v>
      </c>
      <c r="L102" s="11">
        <f>LN(J102)</f>
        <v>-0.91379385167556781</v>
      </c>
      <c r="M102" s="27">
        <f>L102*$M$3</f>
        <v>0.91379385167556781</v>
      </c>
      <c r="N102" s="11">
        <f>LN(K102)</f>
        <v>-1.0230411018210357</v>
      </c>
      <c r="O102" s="27">
        <f>N102*$O$3</f>
        <v>1.0230411018210357</v>
      </c>
      <c r="P102" s="12">
        <v>6.51</v>
      </c>
      <c r="Q102" s="12">
        <v>10.580979091137104</v>
      </c>
      <c r="R102" s="10">
        <v>99</v>
      </c>
    </row>
    <row r="103" spans="1:18">
      <c r="B103" s="9"/>
      <c r="C103" s="3" t="s">
        <v>42</v>
      </c>
      <c r="D103" s="1">
        <v>158518033.01199999</v>
      </c>
      <c r="E103" s="1">
        <v>106966469.256</v>
      </c>
      <c r="F103" s="8">
        <v>0.41099999999999998</v>
      </c>
      <c r="G103" s="8">
        <v>0.35499999999999998</v>
      </c>
      <c r="H103" s="8">
        <v>0.41399999999999998</v>
      </c>
      <c r="I103" s="8">
        <v>0.36899999999999999</v>
      </c>
      <c r="J103" s="31">
        <f t="shared" si="2"/>
        <v>0.41249999999999998</v>
      </c>
      <c r="K103" s="31">
        <f t="shared" si="3"/>
        <v>0.36199999999999999</v>
      </c>
      <c r="L103" s="11">
        <f>LN(J103)</f>
        <v>-0.88551907320740142</v>
      </c>
      <c r="M103" s="27">
        <f>L103*$M$3</f>
        <v>0.88551907320740142</v>
      </c>
      <c r="N103" s="11">
        <f>LN(K103)</f>
        <v>-1.016111067156366</v>
      </c>
      <c r="O103" s="27">
        <f>N103*$O$3</f>
        <v>1.016111067156366</v>
      </c>
      <c r="P103" s="12">
        <v>6.88</v>
      </c>
      <c r="Q103" s="12">
        <v>11.564193228358475</v>
      </c>
      <c r="R103" s="10">
        <v>100</v>
      </c>
    </row>
    <row r="104" spans="1:18">
      <c r="A104" s="10">
        <v>26</v>
      </c>
      <c r="B104" s="9" t="s">
        <v>32</v>
      </c>
      <c r="C104" s="3" t="s">
        <v>39</v>
      </c>
      <c r="D104" s="1">
        <v>1020969615.289</v>
      </c>
      <c r="E104" s="1">
        <v>483204742.79899997</v>
      </c>
      <c r="F104" s="7">
        <v>0.42199999999999999</v>
      </c>
      <c r="G104" s="7">
        <v>0.34300000000000003</v>
      </c>
      <c r="H104" s="7">
        <v>0.39800000000000002</v>
      </c>
      <c r="I104" s="7">
        <v>0.33300000000000002</v>
      </c>
      <c r="J104" s="31">
        <f t="shared" si="2"/>
        <v>0.41000000000000003</v>
      </c>
      <c r="K104" s="31">
        <f t="shared" si="3"/>
        <v>0.33800000000000002</v>
      </c>
      <c r="L104" s="11">
        <f>LN(J104)</f>
        <v>-0.89159811928378352</v>
      </c>
      <c r="M104" s="27">
        <f>L104*$M$3</f>
        <v>0.89159811928378352</v>
      </c>
      <c r="N104" s="11">
        <f>LN(K104)</f>
        <v>-1.0847093834991182</v>
      </c>
      <c r="O104" s="27">
        <f>N104*$O$3</f>
        <v>1.0847093834991182</v>
      </c>
      <c r="P104" s="12">
        <v>-4.5599999999999996</v>
      </c>
      <c r="Q104" s="12">
        <v>8.073501154510665E-3</v>
      </c>
      <c r="R104" s="10">
        <v>101</v>
      </c>
    </row>
    <row r="105" spans="1:18">
      <c r="B105" s="9"/>
      <c r="C105" s="3" t="s">
        <v>40</v>
      </c>
      <c r="D105" s="1">
        <v>619373149.55199993</v>
      </c>
      <c r="E105" s="1">
        <v>236804552.34099999</v>
      </c>
      <c r="F105" s="7">
        <v>0.41299999999999998</v>
      </c>
      <c r="G105" s="7">
        <v>0.32300000000000001</v>
      </c>
      <c r="H105" s="7">
        <v>0.41299999999999998</v>
      </c>
      <c r="I105" s="7">
        <v>0.314</v>
      </c>
      <c r="J105" s="31">
        <f t="shared" si="2"/>
        <v>0.41299999999999998</v>
      </c>
      <c r="K105" s="31">
        <f t="shared" si="3"/>
        <v>0.31850000000000001</v>
      </c>
      <c r="L105" s="11">
        <f>LN(J105)</f>
        <v>-0.88430768602110432</v>
      </c>
      <c r="M105" s="27">
        <f>L105*$M$3</f>
        <v>0.88430768602110432</v>
      </c>
      <c r="N105" s="11">
        <f>LN(K105)</f>
        <v>-1.144132803969919</v>
      </c>
      <c r="O105" s="27">
        <f>N105*$O$3</f>
        <v>1.144132803969919</v>
      </c>
      <c r="P105" s="12">
        <v>0.12</v>
      </c>
      <c r="Q105" s="12">
        <v>6.3512643283389858</v>
      </c>
      <c r="R105" s="10">
        <v>102</v>
      </c>
    </row>
    <row r="106" spans="1:18">
      <c r="B106" s="9"/>
      <c r="C106" s="3" t="s">
        <v>41</v>
      </c>
      <c r="D106" s="1">
        <v>587331637.12600005</v>
      </c>
      <c r="E106" s="1">
        <v>203956404.09299999</v>
      </c>
      <c r="F106" s="6">
        <v>0.41</v>
      </c>
      <c r="G106" s="6">
        <v>0.30599999999999999</v>
      </c>
      <c r="H106" s="6">
        <v>0.39100000000000001</v>
      </c>
      <c r="I106" s="6">
        <v>0.317</v>
      </c>
      <c r="J106" s="31">
        <f t="shared" si="2"/>
        <v>0.40049999999999997</v>
      </c>
      <c r="K106" s="31">
        <f t="shared" si="3"/>
        <v>0.3115</v>
      </c>
      <c r="L106" s="11">
        <f>LN(J106)</f>
        <v>-0.91504151247372323</v>
      </c>
      <c r="M106" s="27">
        <f>L106*$M$3</f>
        <v>0.91504151247372323</v>
      </c>
      <c r="N106" s="11">
        <f>LN(K106)</f>
        <v>-1.1663559407546291</v>
      </c>
      <c r="O106" s="27">
        <f>N106*$O$3</f>
        <v>1.1663559407546291</v>
      </c>
      <c r="P106" s="12">
        <v>5.81</v>
      </c>
      <c r="Q106" s="12">
        <v>10.220981403492168</v>
      </c>
      <c r="R106" s="10">
        <v>103</v>
      </c>
    </row>
    <row r="107" spans="1:18">
      <c r="B107" s="9"/>
      <c r="C107" s="3" t="s">
        <v>42</v>
      </c>
      <c r="D107" s="1">
        <v>544931270.63999999</v>
      </c>
      <c r="E107" s="1">
        <v>179373819.55999997</v>
      </c>
      <c r="F107" s="8">
        <v>0.376</v>
      </c>
      <c r="G107" s="8">
        <v>0.34200000000000003</v>
      </c>
      <c r="H107" s="8">
        <v>0.39900000000000002</v>
      </c>
      <c r="I107" s="8">
        <v>0.33300000000000002</v>
      </c>
      <c r="J107" s="31">
        <f t="shared" si="2"/>
        <v>0.38750000000000001</v>
      </c>
      <c r="K107" s="31">
        <f t="shared" si="3"/>
        <v>0.33750000000000002</v>
      </c>
      <c r="L107" s="11">
        <f>LN(J107)</f>
        <v>-0.94803943018873538</v>
      </c>
      <c r="M107" s="27">
        <f>L107*$M$3</f>
        <v>0.94803943018873538</v>
      </c>
      <c r="N107" s="11">
        <f>LN(K107)</f>
        <v>-1.0861897686695525</v>
      </c>
      <c r="O107" s="27">
        <f>N107*$O$3</f>
        <v>1.0861897686695525</v>
      </c>
      <c r="P107" s="12">
        <v>21.76</v>
      </c>
      <c r="Q107" s="12">
        <v>29.458105144509378</v>
      </c>
      <c r="R107" s="10">
        <v>104</v>
      </c>
    </row>
    <row r="108" spans="1:18">
      <c r="A108" s="10">
        <v>27</v>
      </c>
      <c r="B108" s="9" t="s">
        <v>33</v>
      </c>
      <c r="C108" s="3" t="s">
        <v>39</v>
      </c>
      <c r="D108" s="1">
        <v>301652463.99599999</v>
      </c>
      <c r="E108" s="1">
        <v>160371275.35799998</v>
      </c>
      <c r="F108" s="7">
        <v>0.36299999999999999</v>
      </c>
      <c r="G108" s="7">
        <v>0.31</v>
      </c>
      <c r="H108" s="7">
        <v>0.38100000000000001</v>
      </c>
      <c r="I108" s="7">
        <v>0.317</v>
      </c>
      <c r="J108" s="31">
        <f t="shared" si="2"/>
        <v>0.372</v>
      </c>
      <c r="K108" s="31">
        <f t="shared" si="3"/>
        <v>0.3135</v>
      </c>
      <c r="L108" s="11">
        <f>LN(J108)</f>
        <v>-0.98886142470899052</v>
      </c>
      <c r="M108" s="27">
        <f>L108*$M$3</f>
        <v>0.98886142470899052</v>
      </c>
      <c r="N108" s="11">
        <f>LN(K108)</f>
        <v>-1.1599559189091617</v>
      </c>
      <c r="O108" s="27">
        <f>N108*$O$3</f>
        <v>1.1599559189091617</v>
      </c>
      <c r="P108" s="12">
        <v>6.35</v>
      </c>
      <c r="Q108" s="12">
        <v>9.7780379302271125</v>
      </c>
      <c r="R108" s="10">
        <v>105</v>
      </c>
    </row>
    <row r="109" spans="1:18">
      <c r="B109" s="9"/>
      <c r="C109" s="3" t="s">
        <v>40</v>
      </c>
      <c r="D109" s="1">
        <v>303460283.05800003</v>
      </c>
      <c r="E109" s="1">
        <v>176774498.38600001</v>
      </c>
      <c r="F109" s="7">
        <v>0.38500000000000001</v>
      </c>
      <c r="G109" s="7">
        <v>0.30199999999999999</v>
      </c>
      <c r="H109" s="7">
        <v>0.38200000000000001</v>
      </c>
      <c r="I109" s="7">
        <v>0.32500000000000001</v>
      </c>
      <c r="J109" s="31">
        <f t="shared" si="2"/>
        <v>0.38350000000000001</v>
      </c>
      <c r="K109" s="31">
        <f t="shared" si="3"/>
        <v>0.3135</v>
      </c>
      <c r="L109" s="11">
        <f>LN(J109)</f>
        <v>-0.9584156581748261</v>
      </c>
      <c r="M109" s="27">
        <f>L109*$M$3</f>
        <v>0.9584156581748261</v>
      </c>
      <c r="N109" s="11">
        <f>LN(K109)</f>
        <v>-1.1599559189091617</v>
      </c>
      <c r="O109" s="27">
        <f>N109*$O$3</f>
        <v>1.1599559189091617</v>
      </c>
      <c r="P109" s="12">
        <v>5.57</v>
      </c>
      <c r="Q109" s="12">
        <v>10.026276469679015</v>
      </c>
      <c r="R109" s="10">
        <v>106</v>
      </c>
    </row>
    <row r="110" spans="1:18">
      <c r="B110" s="9"/>
      <c r="C110" s="3" t="s">
        <v>41</v>
      </c>
      <c r="D110" s="1">
        <v>242769925.89199999</v>
      </c>
      <c r="E110" s="1">
        <v>125199673.71699999</v>
      </c>
      <c r="F110" s="6">
        <v>0.378</v>
      </c>
      <c r="G110" s="6">
        <v>0.33500000000000002</v>
      </c>
      <c r="H110" s="6">
        <v>0.36899999999999999</v>
      </c>
      <c r="I110" s="6">
        <v>0.32900000000000001</v>
      </c>
      <c r="J110" s="31">
        <f t="shared" si="2"/>
        <v>0.3735</v>
      </c>
      <c r="K110" s="31">
        <f t="shared" si="3"/>
        <v>0.33200000000000002</v>
      </c>
      <c r="L110" s="11">
        <f>LN(J110)</f>
        <v>-0.98483727440926505</v>
      </c>
      <c r="M110" s="27">
        <f>L110*$M$3</f>
        <v>0.98483727440926505</v>
      </c>
      <c r="N110" s="11">
        <f>LN(K110)</f>
        <v>-1.1026203100656484</v>
      </c>
      <c r="O110" s="27">
        <f>N110*$O$3</f>
        <v>1.1026203100656484</v>
      </c>
      <c r="P110" s="12">
        <v>6.33</v>
      </c>
      <c r="Q110" s="12">
        <v>10.020236603878399</v>
      </c>
      <c r="R110" s="10">
        <v>107</v>
      </c>
    </row>
    <row r="111" spans="1:18">
      <c r="B111" s="9"/>
      <c r="C111" s="3" t="s">
        <v>42</v>
      </c>
      <c r="D111" s="1">
        <v>175612224.95499998</v>
      </c>
      <c r="E111" s="1">
        <v>131263286.486</v>
      </c>
      <c r="F111" s="8">
        <v>0.40600000000000003</v>
      </c>
      <c r="G111" s="8">
        <v>0.35</v>
      </c>
      <c r="H111" s="8">
        <v>0.38200000000000001</v>
      </c>
      <c r="I111" s="8">
        <v>0.33200000000000002</v>
      </c>
      <c r="J111" s="31">
        <f t="shared" si="2"/>
        <v>0.39400000000000002</v>
      </c>
      <c r="K111" s="31">
        <f t="shared" si="3"/>
        <v>0.34099999999999997</v>
      </c>
      <c r="L111" s="11">
        <f>LN(J111)</f>
        <v>-0.93140436968420315</v>
      </c>
      <c r="M111" s="27">
        <f>L111*$M$3</f>
        <v>0.93140436968420315</v>
      </c>
      <c r="N111" s="11">
        <f>LN(K111)</f>
        <v>-1.0758728016986203</v>
      </c>
      <c r="O111" s="27">
        <f>N111*$O$3</f>
        <v>1.0758728016986203</v>
      </c>
      <c r="P111" s="12">
        <v>6.03</v>
      </c>
      <c r="Q111" s="12">
        <v>12.798920688508659</v>
      </c>
      <c r="R111" s="10">
        <v>108</v>
      </c>
    </row>
    <row r="112" spans="1:18">
      <c r="A112" s="10">
        <v>28</v>
      </c>
      <c r="B112" s="9" t="s">
        <v>34</v>
      </c>
      <c r="C112" s="3" t="s">
        <v>39</v>
      </c>
      <c r="D112" s="1">
        <v>48683677.033</v>
      </c>
      <c r="E112" s="1">
        <v>10352057.09</v>
      </c>
      <c r="F112" s="7">
        <v>0.35199999999999998</v>
      </c>
      <c r="G112" s="7">
        <v>0.32700000000000001</v>
      </c>
      <c r="H112" s="7">
        <v>0.35799999999999998</v>
      </c>
      <c r="I112" s="7">
        <v>0.29699999999999999</v>
      </c>
      <c r="J112" s="31">
        <f t="shared" si="2"/>
        <v>0.35499999999999998</v>
      </c>
      <c r="K112" s="31">
        <f t="shared" si="3"/>
        <v>0.312</v>
      </c>
      <c r="L112" s="11">
        <f>LN(J112)</f>
        <v>-1.0356374895067213</v>
      </c>
      <c r="M112" s="27">
        <f>L112*$M$3</f>
        <v>1.0356374895067213</v>
      </c>
      <c r="N112" s="11">
        <f>LN(K112)</f>
        <v>-1.1647520911726548</v>
      </c>
      <c r="O112" s="27">
        <f>N112*$O$3</f>
        <v>1.1647520911726548</v>
      </c>
      <c r="P112" s="12">
        <v>5.13</v>
      </c>
      <c r="Q112" s="12">
        <v>9.1771524273342298</v>
      </c>
      <c r="R112" s="10">
        <v>109</v>
      </c>
    </row>
    <row r="113" spans="1:18">
      <c r="B113" s="9"/>
      <c r="C113" s="3" t="s">
        <v>40</v>
      </c>
      <c r="D113" s="1">
        <v>44870193.344999999</v>
      </c>
      <c r="E113" s="1">
        <v>9964361.0319999997</v>
      </c>
      <c r="F113" s="7">
        <v>0.36499999999999999</v>
      </c>
      <c r="G113" s="7">
        <v>0.309</v>
      </c>
      <c r="H113" s="7">
        <v>0.36199999999999999</v>
      </c>
      <c r="I113" s="7">
        <v>0.311</v>
      </c>
      <c r="J113" s="31">
        <f t="shared" si="2"/>
        <v>0.36349999999999999</v>
      </c>
      <c r="K113" s="31">
        <f t="shared" si="3"/>
        <v>0.31</v>
      </c>
      <c r="L113" s="11">
        <f>LN(J113)</f>
        <v>-1.011975982008563</v>
      </c>
      <c r="M113" s="27">
        <f>L113*$M$3</f>
        <v>1.011975982008563</v>
      </c>
      <c r="N113" s="11">
        <f>LN(K113)</f>
        <v>-1.1711829815029451</v>
      </c>
      <c r="O113" s="27">
        <f>N113*$O$3</f>
        <v>1.1711829815029451</v>
      </c>
      <c r="P113" s="12">
        <v>5.1100000000000003</v>
      </c>
      <c r="Q113" s="12">
        <v>8.3768195550672893</v>
      </c>
      <c r="R113" s="10">
        <v>110</v>
      </c>
    </row>
    <row r="114" spans="1:18">
      <c r="B114" s="9"/>
      <c r="C114" s="3" t="s">
        <v>41</v>
      </c>
      <c r="D114" s="1">
        <v>55517279.170000002</v>
      </c>
      <c r="E114" s="1">
        <v>9969002.7339999992</v>
      </c>
      <c r="F114" s="6">
        <v>0.34399999999999997</v>
      </c>
      <c r="G114" s="6">
        <v>0.317</v>
      </c>
      <c r="H114" s="6">
        <v>0.33</v>
      </c>
      <c r="I114" s="6">
        <v>0.28100000000000003</v>
      </c>
      <c r="J114" s="31">
        <f t="shared" si="2"/>
        <v>0.33699999999999997</v>
      </c>
      <c r="K114" s="31">
        <f t="shared" si="3"/>
        <v>0.29900000000000004</v>
      </c>
      <c r="L114" s="11">
        <f>LN(J114)</f>
        <v>-1.0876723486297755</v>
      </c>
      <c r="M114" s="27">
        <f>L114*$M$3</f>
        <v>1.0876723486297755</v>
      </c>
      <c r="N114" s="11">
        <f>LN(K114)</f>
        <v>-1.2073117055914504</v>
      </c>
      <c r="O114" s="27">
        <f>N114*$O$3</f>
        <v>1.2073117055914504</v>
      </c>
      <c r="P114" s="12">
        <v>5.12</v>
      </c>
      <c r="Q114" s="12">
        <v>10.013005609490154</v>
      </c>
      <c r="R114" s="10">
        <v>111</v>
      </c>
    </row>
    <row r="115" spans="1:18">
      <c r="B115" s="9"/>
      <c r="C115" s="3" t="s">
        <v>42</v>
      </c>
      <c r="D115" s="1">
        <v>58865401.831</v>
      </c>
      <c r="E115" s="1">
        <v>14156939.784</v>
      </c>
      <c r="F115" s="8">
        <v>0.30099999999999999</v>
      </c>
      <c r="G115" s="8">
        <v>0.30299999999999999</v>
      </c>
      <c r="H115" s="8">
        <v>0.33200000000000002</v>
      </c>
      <c r="I115" s="8">
        <v>0.28799999999999998</v>
      </c>
      <c r="J115" s="31">
        <f t="shared" si="2"/>
        <v>0.3165</v>
      </c>
      <c r="K115" s="31">
        <f t="shared" si="3"/>
        <v>0.29549999999999998</v>
      </c>
      <c r="L115" s="11">
        <f>LN(J115)</f>
        <v>-1.1504320373979062</v>
      </c>
      <c r="M115" s="27">
        <f>L115*$M$3</f>
        <v>1.1504320373979062</v>
      </c>
      <c r="N115" s="11">
        <f>LN(K115)</f>
        <v>-1.2190864421359842</v>
      </c>
      <c r="O115" s="27">
        <f>N115*$O$3</f>
        <v>1.2190864421359842</v>
      </c>
      <c r="P115" s="12">
        <v>4.91</v>
      </c>
      <c r="Q115" s="12">
        <v>11.125547445255474</v>
      </c>
      <c r="R115" s="10">
        <v>112</v>
      </c>
    </row>
    <row r="116" spans="1:18">
      <c r="A116" s="10">
        <v>29</v>
      </c>
      <c r="B116" s="9" t="s">
        <v>35</v>
      </c>
      <c r="C116" s="3" t="s">
        <v>39</v>
      </c>
      <c r="D116" s="1">
        <v>4605952.4339999994</v>
      </c>
      <c r="E116" s="1">
        <v>9702584.273</v>
      </c>
      <c r="F116" s="7">
        <v>0.29399999999999998</v>
      </c>
      <c r="G116" s="7">
        <v>0.28799999999999998</v>
      </c>
      <c r="H116" s="7">
        <v>0.314</v>
      </c>
      <c r="I116" s="7">
        <v>0.29099999999999998</v>
      </c>
      <c r="J116" s="31">
        <f t="shared" si="2"/>
        <v>0.30399999999999999</v>
      </c>
      <c r="K116" s="31">
        <f t="shared" si="3"/>
        <v>0.28949999999999998</v>
      </c>
      <c r="L116" s="11">
        <f>LN(J116)</f>
        <v>-1.1907275775759154</v>
      </c>
      <c r="M116" s="27">
        <f>L116*$M$3</f>
        <v>1.1907275775759154</v>
      </c>
      <c r="N116" s="11">
        <f>LN(K116)</f>
        <v>-1.2395999819690873</v>
      </c>
      <c r="O116" s="27">
        <f>N116*$O$3</f>
        <v>1.2395999819690873</v>
      </c>
      <c r="P116" s="12">
        <v>5.94</v>
      </c>
      <c r="Q116" s="12">
        <v>7.9810440800361064</v>
      </c>
      <c r="R116" s="10">
        <v>113</v>
      </c>
    </row>
    <row r="117" spans="1:18">
      <c r="B117" s="9"/>
      <c r="C117" s="3" t="s">
        <v>40</v>
      </c>
      <c r="D117" s="1">
        <v>5906812.7800000003</v>
      </c>
      <c r="E117" s="1">
        <v>9009223.9820000008</v>
      </c>
      <c r="F117" s="7">
        <v>0.307</v>
      </c>
      <c r="G117" s="7">
        <v>0.28999999999999998</v>
      </c>
      <c r="H117" s="7">
        <v>0.33300000000000002</v>
      </c>
      <c r="I117" s="7">
        <v>0.312</v>
      </c>
      <c r="J117" s="31">
        <f t="shared" si="2"/>
        <v>0.32</v>
      </c>
      <c r="K117" s="31">
        <f t="shared" si="3"/>
        <v>0.30099999999999999</v>
      </c>
      <c r="L117" s="11">
        <f>LN(J117)</f>
        <v>-1.1394342831883648</v>
      </c>
      <c r="M117" s="27">
        <f>L117*$M$3</f>
        <v>1.1394342831883648</v>
      </c>
      <c r="N117" s="11">
        <f>LN(K117)</f>
        <v>-1.2006450142332614</v>
      </c>
      <c r="O117" s="27">
        <f>N117*$O$3</f>
        <v>1.2006450142332614</v>
      </c>
      <c r="P117" s="12">
        <v>5.82</v>
      </c>
      <c r="Q117" s="12">
        <v>7.6321044961407676</v>
      </c>
      <c r="R117" s="10">
        <v>114</v>
      </c>
    </row>
    <row r="118" spans="1:18">
      <c r="B118" s="9"/>
      <c r="C118" s="3" t="s">
        <v>41</v>
      </c>
      <c r="D118" s="1">
        <v>13008679.185000001</v>
      </c>
      <c r="E118" s="1">
        <v>12308339.452</v>
      </c>
      <c r="F118" s="6">
        <v>0.33800000000000002</v>
      </c>
      <c r="G118" s="6">
        <v>0.30299999999999999</v>
      </c>
      <c r="H118" s="6">
        <v>0.32700000000000001</v>
      </c>
      <c r="I118" s="6">
        <v>0.313</v>
      </c>
      <c r="J118" s="31">
        <f t="shared" si="2"/>
        <v>0.33250000000000002</v>
      </c>
      <c r="K118" s="31">
        <f t="shared" si="3"/>
        <v>0.308</v>
      </c>
      <c r="L118" s="11">
        <f>LN(J118)</f>
        <v>-1.1011154188862282</v>
      </c>
      <c r="M118" s="27">
        <f>L118*$M$3</f>
        <v>1.1011154188862282</v>
      </c>
      <c r="N118" s="11">
        <f>LN(K118)</f>
        <v>-1.1776554960085626</v>
      </c>
      <c r="O118" s="27">
        <f>N118*$O$3</f>
        <v>1.1776554960085626</v>
      </c>
      <c r="P118" s="12">
        <v>5.73</v>
      </c>
      <c r="Q118" s="12">
        <v>7.8844698072555754</v>
      </c>
      <c r="R118" s="10">
        <v>115</v>
      </c>
    </row>
    <row r="119" spans="1:18">
      <c r="B119" s="9"/>
      <c r="C119" s="3" t="s">
        <v>42</v>
      </c>
      <c r="D119" s="1">
        <v>15792902.404999999</v>
      </c>
      <c r="E119" s="1">
        <v>15156079.652000001</v>
      </c>
      <c r="F119" s="8">
        <v>0.32800000000000001</v>
      </c>
      <c r="G119" s="8">
        <v>0.307</v>
      </c>
      <c r="H119" s="8">
        <v>0.312</v>
      </c>
      <c r="I119" s="8">
        <v>0.32300000000000001</v>
      </c>
      <c r="J119" s="31">
        <f t="shared" si="2"/>
        <v>0.32</v>
      </c>
      <c r="K119" s="31">
        <f t="shared" si="3"/>
        <v>0.315</v>
      </c>
      <c r="L119" s="11">
        <f>LN(J119)</f>
        <v>-1.1394342831883648</v>
      </c>
      <c r="M119" s="27">
        <f>L119*$M$3</f>
        <v>1.1394342831883648</v>
      </c>
      <c r="N119" s="11">
        <f>LN(K119)</f>
        <v>-1.155182640156504</v>
      </c>
      <c r="O119" s="27">
        <f>N119*$O$3</f>
        <v>1.155182640156504</v>
      </c>
      <c r="P119" s="12">
        <v>5.48</v>
      </c>
      <c r="Q119" s="12">
        <v>8.497599191306545</v>
      </c>
      <c r="R119" s="10">
        <v>116</v>
      </c>
    </row>
    <row r="120" spans="1:18">
      <c r="A120" s="10">
        <v>30</v>
      </c>
      <c r="B120" s="9" t="s">
        <v>36</v>
      </c>
      <c r="C120" s="3" t="s">
        <v>39</v>
      </c>
      <c r="D120" s="1">
        <v>33995108.303000003</v>
      </c>
      <c r="E120" s="1">
        <v>103099184.729</v>
      </c>
      <c r="F120" s="7">
        <v>0.29399999999999998</v>
      </c>
      <c r="G120" s="7">
        <v>0.41599999999999998</v>
      </c>
      <c r="H120" s="7">
        <v>0.312</v>
      </c>
      <c r="I120" s="7">
        <v>0.38400000000000001</v>
      </c>
      <c r="J120" s="31">
        <f t="shared" si="2"/>
        <v>0.30299999999999999</v>
      </c>
      <c r="K120" s="31">
        <f t="shared" si="3"/>
        <v>0.4</v>
      </c>
      <c r="L120" s="11">
        <f>LN(J120)</f>
        <v>-1.194022473472768</v>
      </c>
      <c r="M120" s="27">
        <f>L120*$M$3</f>
        <v>1.194022473472768</v>
      </c>
      <c r="N120" s="11">
        <f>LN(K120)</f>
        <v>-0.916290731874155</v>
      </c>
      <c r="O120" s="27">
        <f>N120*$O$3</f>
        <v>0.916290731874155</v>
      </c>
      <c r="P120" s="12">
        <v>7.33</v>
      </c>
      <c r="Q120" s="12">
        <v>11.492762444097488</v>
      </c>
      <c r="R120" s="10">
        <v>117</v>
      </c>
    </row>
    <row r="121" spans="1:18">
      <c r="B121" s="9"/>
      <c r="C121" s="3" t="s">
        <v>40</v>
      </c>
      <c r="D121" s="1">
        <v>77766246.740999997</v>
      </c>
      <c r="E121" s="1">
        <v>76887812.777999997</v>
      </c>
      <c r="F121" s="7">
        <v>0.30199999999999999</v>
      </c>
      <c r="G121" s="7">
        <v>0.40699999999999997</v>
      </c>
      <c r="H121" s="7">
        <v>0.32200000000000001</v>
      </c>
      <c r="I121" s="7">
        <v>0.39500000000000002</v>
      </c>
      <c r="J121" s="31">
        <f t="shared" si="2"/>
        <v>0.312</v>
      </c>
      <c r="K121" s="31">
        <f t="shared" si="3"/>
        <v>0.40100000000000002</v>
      </c>
      <c r="L121" s="11">
        <f>LN(J121)</f>
        <v>-1.1647520911726548</v>
      </c>
      <c r="M121" s="27">
        <f>L121*$M$3</f>
        <v>1.1647520911726548</v>
      </c>
      <c r="N121" s="11">
        <f>LN(K121)</f>
        <v>-0.91379385167556781</v>
      </c>
      <c r="O121" s="27">
        <f>N121*$O$3</f>
        <v>0.91379385167556781</v>
      </c>
      <c r="P121" s="12">
        <v>4.6399999999999997</v>
      </c>
      <c r="Q121" s="12">
        <v>9.0849782632542198</v>
      </c>
      <c r="R121" s="10">
        <v>118</v>
      </c>
    </row>
    <row r="122" spans="1:18">
      <c r="B122" s="9"/>
      <c r="C122" s="3" t="s">
        <v>41</v>
      </c>
      <c r="D122" s="1">
        <v>97231644.917999998</v>
      </c>
      <c r="E122" s="1">
        <v>67561199.994000003</v>
      </c>
      <c r="F122" s="6">
        <v>0.318</v>
      </c>
      <c r="G122" s="6">
        <v>0.39200000000000002</v>
      </c>
      <c r="H122" s="6">
        <v>0.312</v>
      </c>
      <c r="I122" s="6">
        <v>0.38300000000000001</v>
      </c>
      <c r="J122" s="31">
        <f t="shared" si="2"/>
        <v>0.315</v>
      </c>
      <c r="K122" s="31">
        <f t="shared" si="3"/>
        <v>0.38750000000000001</v>
      </c>
      <c r="L122" s="11">
        <f>LN(J122)</f>
        <v>-1.155182640156504</v>
      </c>
      <c r="M122" s="27">
        <f>L122*$M$3</f>
        <v>1.155182640156504</v>
      </c>
      <c r="N122" s="11">
        <f>LN(K122)</f>
        <v>-0.94803943018873538</v>
      </c>
      <c r="O122" s="27">
        <f>N122*$O$3</f>
        <v>0.94803943018873538</v>
      </c>
      <c r="P122" s="12">
        <v>9.14</v>
      </c>
      <c r="Q122" s="12">
        <v>15.236815317982529</v>
      </c>
      <c r="R122" s="10">
        <v>119</v>
      </c>
    </row>
    <row r="123" spans="1:18">
      <c r="B123" s="9"/>
      <c r="C123" s="3" t="s">
        <v>42</v>
      </c>
      <c r="D123" s="1">
        <v>119714937.40899999</v>
      </c>
      <c r="E123" s="1">
        <v>58692135.057999998</v>
      </c>
      <c r="F123" s="8">
        <v>0.34699999999999998</v>
      </c>
      <c r="G123" s="8">
        <v>0.38700000000000001</v>
      </c>
      <c r="H123" s="8">
        <v>0.33900000000000002</v>
      </c>
      <c r="I123" s="8">
        <v>0.38</v>
      </c>
      <c r="J123" s="31">
        <f t="shared" si="2"/>
        <v>0.34299999999999997</v>
      </c>
      <c r="K123" s="31">
        <f t="shared" si="3"/>
        <v>0.38350000000000001</v>
      </c>
      <c r="L123" s="11">
        <f>LN(J123)</f>
        <v>-1.0700248318161971</v>
      </c>
      <c r="M123" s="27">
        <f>L123*$M$3</f>
        <v>1.0700248318161971</v>
      </c>
      <c r="N123" s="11">
        <f>LN(K123)</f>
        <v>-0.9584156581748261</v>
      </c>
      <c r="O123" s="27">
        <f>N123*$O$3</f>
        <v>0.9584156581748261</v>
      </c>
      <c r="P123" s="12">
        <v>7.35</v>
      </c>
      <c r="Q123" s="12">
        <v>12.733068326708169</v>
      </c>
      <c r="R123" s="10">
        <v>120</v>
      </c>
    </row>
    <row r="124" spans="1:18">
      <c r="A124" s="10">
        <v>31</v>
      </c>
      <c r="B124" s="9" t="s">
        <v>37</v>
      </c>
      <c r="C124" s="3" t="s">
        <v>39</v>
      </c>
      <c r="D124" s="1">
        <v>33299060.254999999</v>
      </c>
      <c r="E124" s="1">
        <v>25473924.289999999</v>
      </c>
      <c r="F124" s="7">
        <v>0.308</v>
      </c>
      <c r="G124" s="7">
        <v>0.27700000000000002</v>
      </c>
      <c r="H124" s="7">
        <v>0.34499999999999997</v>
      </c>
      <c r="I124" s="7">
        <v>0.26600000000000001</v>
      </c>
      <c r="J124" s="31">
        <f t="shared" si="2"/>
        <v>0.32650000000000001</v>
      </c>
      <c r="K124" s="31">
        <f t="shared" si="3"/>
        <v>0.27150000000000002</v>
      </c>
      <c r="L124" s="11">
        <f>LN(J124)</f>
        <v>-1.1193253302656512</v>
      </c>
      <c r="M124" s="27">
        <f>L124*$M$3</f>
        <v>1.1193253302656512</v>
      </c>
      <c r="N124" s="11">
        <f>LN(K124)</f>
        <v>-1.3037931396081468</v>
      </c>
      <c r="O124" s="27">
        <f>N124*$O$3</f>
        <v>1.3037931396081468</v>
      </c>
      <c r="P124" s="12">
        <v>7.92</v>
      </c>
      <c r="Q124" s="12">
        <v>13.091438663898616</v>
      </c>
      <c r="R124" s="10">
        <v>121</v>
      </c>
    </row>
    <row r="125" spans="1:18">
      <c r="B125" s="9"/>
      <c r="C125" s="3" t="s">
        <v>40</v>
      </c>
      <c r="D125" s="1">
        <v>36156769.806000002</v>
      </c>
      <c r="E125" s="1">
        <v>26332553.145999998</v>
      </c>
      <c r="F125" s="7">
        <v>0.33800000000000002</v>
      </c>
      <c r="G125" s="7">
        <v>0.27700000000000002</v>
      </c>
      <c r="H125" s="7">
        <v>0.32200000000000001</v>
      </c>
      <c r="I125" s="7">
        <v>0.26500000000000001</v>
      </c>
      <c r="J125" s="31">
        <f t="shared" si="2"/>
        <v>0.33</v>
      </c>
      <c r="K125" s="31">
        <f t="shared" si="3"/>
        <v>0.27100000000000002</v>
      </c>
      <c r="L125" s="11">
        <f>LN(J125)</f>
        <v>-1.1086626245216111</v>
      </c>
      <c r="M125" s="27">
        <f>L125*$M$3</f>
        <v>1.1086626245216111</v>
      </c>
      <c r="N125" s="11">
        <f>LN(K125)</f>
        <v>-1.305636458102436</v>
      </c>
      <c r="O125" s="27">
        <f>N125*$O$3</f>
        <v>1.305636458102436</v>
      </c>
      <c r="P125" s="12">
        <v>7.67</v>
      </c>
      <c r="Q125" s="12">
        <v>10.709752667146924</v>
      </c>
      <c r="R125" s="10">
        <v>122</v>
      </c>
    </row>
    <row r="126" spans="1:18">
      <c r="B126" s="9"/>
      <c r="C126" s="3" t="s">
        <v>41</v>
      </c>
      <c r="D126" s="1">
        <v>37109047.002999999</v>
      </c>
      <c r="E126" s="1">
        <v>25247278.627999999</v>
      </c>
      <c r="F126" s="6">
        <v>0.32600000000000001</v>
      </c>
      <c r="G126" s="6">
        <v>0.251</v>
      </c>
      <c r="H126" s="6">
        <v>0.29499999999999998</v>
      </c>
      <c r="I126" s="6">
        <v>0.249</v>
      </c>
      <c r="J126" s="31">
        <f t="shared" si="2"/>
        <v>0.3105</v>
      </c>
      <c r="K126" s="31">
        <f t="shared" si="3"/>
        <v>0.25</v>
      </c>
      <c r="L126" s="11">
        <f>LN(J126)</f>
        <v>-1.1695713776086036</v>
      </c>
      <c r="M126" s="27">
        <f>L126*$M$3</f>
        <v>1.1695713776086036</v>
      </c>
      <c r="N126" s="11">
        <f>LN(K126)</f>
        <v>-1.3862943611198906</v>
      </c>
      <c r="O126" s="27">
        <f>N126*$O$3</f>
        <v>1.3862943611198906</v>
      </c>
      <c r="P126" s="12">
        <v>5.77</v>
      </c>
      <c r="Q126" s="12">
        <v>9.4338914332907873</v>
      </c>
      <c r="R126" s="10">
        <v>123</v>
      </c>
    </row>
    <row r="127" spans="1:18">
      <c r="B127" s="9"/>
      <c r="C127" s="3" t="s">
        <v>42</v>
      </c>
      <c r="D127" s="1">
        <v>34427097.864</v>
      </c>
      <c r="E127" s="1">
        <v>27019402.772999998</v>
      </c>
      <c r="F127" s="8">
        <v>0.315</v>
      </c>
      <c r="G127" s="8">
        <v>0.25600000000000001</v>
      </c>
      <c r="H127" s="8">
        <v>0.28199999999999997</v>
      </c>
      <c r="I127" s="8">
        <v>0.26300000000000001</v>
      </c>
      <c r="J127" s="31">
        <f t="shared" si="2"/>
        <v>0.29849999999999999</v>
      </c>
      <c r="K127" s="31">
        <f t="shared" si="3"/>
        <v>0.25950000000000001</v>
      </c>
      <c r="L127" s="11">
        <f>LN(J127)</f>
        <v>-1.2089853461494804</v>
      </c>
      <c r="M127" s="27">
        <f>L127*$M$3</f>
        <v>1.2089853461494804</v>
      </c>
      <c r="N127" s="11">
        <f>LN(K127)</f>
        <v>-1.3489985763761936</v>
      </c>
      <c r="O127" s="27">
        <f>N127*$O$3</f>
        <v>1.3489985763761936</v>
      </c>
      <c r="P127" s="12">
        <v>6.1</v>
      </c>
      <c r="Q127" s="12">
        <v>10.797770568172366</v>
      </c>
      <c r="R127" s="10">
        <v>124</v>
      </c>
    </row>
    <row r="128" spans="1:18">
      <c r="D128" s="30"/>
      <c r="E128" s="30"/>
    </row>
  </sheetData>
  <mergeCells count="12">
    <mergeCell ref="P1:Q1"/>
    <mergeCell ref="P2:P3"/>
    <mergeCell ref="Q2:Q3"/>
    <mergeCell ref="L2:M2"/>
    <mergeCell ref="N2:O2"/>
    <mergeCell ref="F1:O1"/>
    <mergeCell ref="H2:I2"/>
    <mergeCell ref="J2:K2"/>
    <mergeCell ref="C1:C3"/>
    <mergeCell ref="F2:G2"/>
    <mergeCell ref="B1:B3"/>
    <mergeCell ref="D1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2020-02-13T07:14:38Z</dcterms:created>
  <dcterms:modified xsi:type="dcterms:W3CDTF">2020-03-02T16:40:24Z</dcterms:modified>
</cp:coreProperties>
</file>